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0" windowWidth="20730" windowHeight="11760" firstSheet="15" activeTab="25"/>
  </bookViews>
  <sheets>
    <sheet name="11.04" sheetId="4" r:id="rId1"/>
    <sheet name="18.04" sheetId="5" r:id="rId2"/>
    <sheet name="25.04" sheetId="33" r:id="rId3"/>
    <sheet name="02.05" sheetId="8" r:id="rId4"/>
    <sheet name="09.05" sheetId="9" r:id="rId5"/>
    <sheet name="16.05" sheetId="34" r:id="rId6"/>
    <sheet name="23.05" sheetId="13" r:id="rId7"/>
    <sheet name="30.05" sheetId="35" r:id="rId8"/>
    <sheet name="06.06" sheetId="16" r:id="rId9"/>
    <sheet name="13.06" sheetId="18" r:id="rId10"/>
    <sheet name="20.06 " sheetId="19" r:id="rId11"/>
    <sheet name="27.06" sheetId="20" r:id="rId12"/>
    <sheet name="04.07" sheetId="21" r:id="rId13"/>
    <sheet name="11.07" sheetId="22" r:id="rId14"/>
    <sheet name="18.07" sheetId="23" r:id="rId15"/>
    <sheet name="25.07" sheetId="36" r:id="rId16"/>
    <sheet name="01.08" sheetId="25" r:id="rId17"/>
    <sheet name="08.08" sheetId="26" r:id="rId18"/>
    <sheet name="15.08 " sheetId="27" r:id="rId19"/>
    <sheet name="22.08 " sheetId="28" r:id="rId20"/>
    <sheet name="29.08" sheetId="37" r:id="rId21"/>
    <sheet name="05.09" sheetId="39" r:id="rId22"/>
    <sheet name="12.09" sheetId="40" r:id="rId23"/>
    <sheet name="19.09" sheetId="41" r:id="rId24"/>
    <sheet name="26.09" sheetId="42" r:id="rId25"/>
    <sheet name="3.10" sheetId="38" r:id="rId26"/>
    <sheet name="шаблон " sheetId="43" r:id="rId27"/>
  </sheets>
  <calcPr calcId="145621"/>
</workbook>
</file>

<file path=xl/calcChain.xml><?xml version="1.0" encoding="utf-8"?>
<calcChain xmlns="http://schemas.openxmlformats.org/spreadsheetml/2006/main">
  <c r="A5" i="42" l="1"/>
  <c r="Z29" i="43"/>
  <c r="O30" i="43" s="1"/>
  <c r="X29" i="43"/>
  <c r="N30" i="43" s="1"/>
  <c r="V29" i="43"/>
  <c r="M30" i="43" s="1"/>
  <c r="T29" i="43"/>
  <c r="L30" i="43" s="1"/>
  <c r="R29" i="43"/>
  <c r="K30" i="43" s="1"/>
  <c r="P29" i="43"/>
  <c r="J30" i="43" s="1"/>
  <c r="N29" i="43"/>
  <c r="I30" i="43" s="1"/>
  <c r="L29" i="43"/>
  <c r="H30" i="43" s="1"/>
  <c r="J29" i="43"/>
  <c r="G30" i="43" s="1"/>
  <c r="H29" i="43"/>
  <c r="F30" i="43" s="1"/>
  <c r="F29" i="43"/>
  <c r="E30" i="43" s="1"/>
  <c r="D29" i="43"/>
  <c r="D30" i="43" s="1"/>
  <c r="AA28" i="43"/>
  <c r="Y28" i="43"/>
  <c r="W28" i="43"/>
  <c r="U28" i="43"/>
  <c r="S28" i="43"/>
  <c r="Q28" i="43"/>
  <c r="O28" i="43"/>
  <c r="M28" i="43"/>
  <c r="K28" i="43"/>
  <c r="I28" i="43"/>
  <c r="G28" i="43"/>
  <c r="E28" i="43"/>
  <c r="AB28" i="43" s="1"/>
  <c r="A28" i="43" s="1"/>
  <c r="AA27" i="43"/>
  <c r="Y27" i="43"/>
  <c r="W27" i="43"/>
  <c r="U27" i="43"/>
  <c r="S27" i="43"/>
  <c r="Q27" i="43"/>
  <c r="O27" i="43"/>
  <c r="M27" i="43"/>
  <c r="K27" i="43"/>
  <c r="I27" i="43"/>
  <c r="G27" i="43"/>
  <c r="E27" i="43"/>
  <c r="AB27" i="43" s="1"/>
  <c r="A27" i="43" s="1"/>
  <c r="AA26" i="43"/>
  <c r="Y26" i="43"/>
  <c r="W26" i="43"/>
  <c r="U26" i="43"/>
  <c r="S26" i="43"/>
  <c r="Q26" i="43"/>
  <c r="O26" i="43"/>
  <c r="M26" i="43"/>
  <c r="K26" i="43"/>
  <c r="I26" i="43"/>
  <c r="G26" i="43"/>
  <c r="E26" i="43"/>
  <c r="AB26" i="43" s="1"/>
  <c r="A26" i="43" s="1"/>
  <c r="AA25" i="43"/>
  <c r="Y25" i="43"/>
  <c r="W25" i="43"/>
  <c r="U25" i="43"/>
  <c r="S25" i="43"/>
  <c r="Q25" i="43"/>
  <c r="O25" i="43"/>
  <c r="M25" i="43"/>
  <c r="K25" i="43"/>
  <c r="I25" i="43"/>
  <c r="G25" i="43"/>
  <c r="E25" i="43"/>
  <c r="AB25" i="43" s="1"/>
  <c r="A25" i="43" s="1"/>
  <c r="AA24" i="43"/>
  <c r="Y24" i="43"/>
  <c r="W24" i="43"/>
  <c r="U24" i="43"/>
  <c r="S24" i="43"/>
  <c r="Q24" i="43"/>
  <c r="O24" i="43"/>
  <c r="M24" i="43"/>
  <c r="K24" i="43"/>
  <c r="I24" i="43"/>
  <c r="G24" i="43"/>
  <c r="E24" i="43"/>
  <c r="AB24" i="43" s="1"/>
  <c r="A24" i="43" s="1"/>
  <c r="AA23" i="43"/>
  <c r="Y23" i="43"/>
  <c r="W23" i="43"/>
  <c r="U23" i="43"/>
  <c r="S23" i="43"/>
  <c r="Q23" i="43"/>
  <c r="O23" i="43"/>
  <c r="M23" i="43"/>
  <c r="K23" i="43"/>
  <c r="I23" i="43"/>
  <c r="G23" i="43"/>
  <c r="E23" i="43"/>
  <c r="AB23" i="43" s="1"/>
  <c r="A23" i="43" s="1"/>
  <c r="AA22" i="43"/>
  <c r="Y22" i="43"/>
  <c r="W22" i="43"/>
  <c r="U22" i="43"/>
  <c r="S22" i="43"/>
  <c r="Q22" i="43"/>
  <c r="O22" i="43"/>
  <c r="M22" i="43"/>
  <c r="K22" i="43"/>
  <c r="I22" i="43"/>
  <c r="G22" i="43"/>
  <c r="E22" i="43"/>
  <c r="AB22" i="43" s="1"/>
  <c r="A22" i="43" s="1"/>
  <c r="AA21" i="43"/>
  <c r="Y21" i="43"/>
  <c r="W21" i="43"/>
  <c r="U21" i="43"/>
  <c r="S21" i="43"/>
  <c r="Q21" i="43"/>
  <c r="O21" i="43"/>
  <c r="M21" i="43"/>
  <c r="K21" i="43"/>
  <c r="I21" i="43"/>
  <c r="G21" i="43"/>
  <c r="E21" i="43"/>
  <c r="AB21" i="43" s="1"/>
  <c r="A21" i="43" s="1"/>
  <c r="AA20" i="43"/>
  <c r="Y20" i="43"/>
  <c r="W20" i="43"/>
  <c r="U20" i="43"/>
  <c r="S20" i="43"/>
  <c r="Q20" i="43"/>
  <c r="O20" i="43"/>
  <c r="M20" i="43"/>
  <c r="K20" i="43"/>
  <c r="I20" i="43"/>
  <c r="G20" i="43"/>
  <c r="E20" i="43"/>
  <c r="AB20" i="43" s="1"/>
  <c r="A20" i="43" s="1"/>
  <c r="AA19" i="43"/>
  <c r="Y19" i="43"/>
  <c r="W19" i="43"/>
  <c r="U19" i="43"/>
  <c r="S19" i="43"/>
  <c r="Q19" i="43"/>
  <c r="O19" i="43"/>
  <c r="M19" i="43"/>
  <c r="K19" i="43"/>
  <c r="I19" i="43"/>
  <c r="G19" i="43"/>
  <c r="E19" i="43"/>
  <c r="AB19" i="43" s="1"/>
  <c r="A19" i="43" s="1"/>
  <c r="AA18" i="43"/>
  <c r="Y18" i="43"/>
  <c r="W18" i="43"/>
  <c r="U18" i="43"/>
  <c r="S18" i="43"/>
  <c r="Q18" i="43"/>
  <c r="O18" i="43"/>
  <c r="M18" i="43"/>
  <c r="K18" i="43"/>
  <c r="I18" i="43"/>
  <c r="G18" i="43"/>
  <c r="E18" i="43"/>
  <c r="AB18" i="43" s="1"/>
  <c r="A18" i="43" s="1"/>
  <c r="AA17" i="43"/>
  <c r="Y17" i="43"/>
  <c r="W17" i="43"/>
  <c r="U17" i="43"/>
  <c r="S17" i="43"/>
  <c r="Q17" i="43"/>
  <c r="O17" i="43"/>
  <c r="M17" i="43"/>
  <c r="K17" i="43"/>
  <c r="I17" i="43"/>
  <c r="G17" i="43"/>
  <c r="E17" i="43"/>
  <c r="AB17" i="43" s="1"/>
  <c r="A17" i="43" s="1"/>
  <c r="AA16" i="43"/>
  <c r="Y16" i="43"/>
  <c r="W16" i="43"/>
  <c r="U16" i="43"/>
  <c r="S16" i="43"/>
  <c r="Q16" i="43"/>
  <c r="O16" i="43"/>
  <c r="M16" i="43"/>
  <c r="K16" i="43"/>
  <c r="I16" i="43"/>
  <c r="G16" i="43"/>
  <c r="E16" i="43"/>
  <c r="AB16" i="43" s="1"/>
  <c r="A16" i="43" s="1"/>
  <c r="AA15" i="43"/>
  <c r="Y15" i="43"/>
  <c r="W15" i="43"/>
  <c r="U15" i="43"/>
  <c r="S15" i="43"/>
  <c r="Q15" i="43"/>
  <c r="O15" i="43"/>
  <c r="M15" i="43"/>
  <c r="K15" i="43"/>
  <c r="I15" i="43"/>
  <c r="G15" i="43"/>
  <c r="E15" i="43"/>
  <c r="AB15" i="43" s="1"/>
  <c r="A15" i="43" s="1"/>
  <c r="AA14" i="43"/>
  <c r="Y14" i="43"/>
  <c r="W14" i="43"/>
  <c r="U14" i="43"/>
  <c r="S14" i="43"/>
  <c r="Q14" i="43"/>
  <c r="O14" i="43"/>
  <c r="M14" i="43"/>
  <c r="K14" i="43"/>
  <c r="I14" i="43"/>
  <c r="G14" i="43"/>
  <c r="E14" i="43"/>
  <c r="AB14" i="43" s="1"/>
  <c r="A14" i="43" s="1"/>
  <c r="AA13" i="43"/>
  <c r="Y13" i="43"/>
  <c r="W13" i="43"/>
  <c r="U13" i="43"/>
  <c r="S13" i="43"/>
  <c r="Q13" i="43"/>
  <c r="O13" i="43"/>
  <c r="M13" i="43"/>
  <c r="K13" i="43"/>
  <c r="I13" i="43"/>
  <c r="G13" i="43"/>
  <c r="E13" i="43"/>
  <c r="AB13" i="43" s="1"/>
  <c r="A13" i="43" s="1"/>
  <c r="AA12" i="43"/>
  <c r="Y12" i="43"/>
  <c r="W12" i="43"/>
  <c r="U12" i="43"/>
  <c r="S12" i="43"/>
  <c r="Q12" i="43"/>
  <c r="O12" i="43"/>
  <c r="M12" i="43"/>
  <c r="K12" i="43"/>
  <c r="I12" i="43"/>
  <c r="G12" i="43"/>
  <c r="E12" i="43"/>
  <c r="AB12" i="43" s="1"/>
  <c r="A12" i="43" s="1"/>
  <c r="AA11" i="43"/>
  <c r="Y11" i="43"/>
  <c r="W11" i="43"/>
  <c r="U11" i="43"/>
  <c r="S11" i="43"/>
  <c r="Q11" i="43"/>
  <c r="O11" i="43"/>
  <c r="M11" i="43"/>
  <c r="K11" i="43"/>
  <c r="I11" i="43"/>
  <c r="G11" i="43"/>
  <c r="E11" i="43"/>
  <c r="AB11" i="43" s="1"/>
  <c r="A11" i="43" s="1"/>
  <c r="AA10" i="43"/>
  <c r="Y10" i="43"/>
  <c r="W10" i="43"/>
  <c r="U10" i="43"/>
  <c r="S10" i="43"/>
  <c r="Q10" i="43"/>
  <c r="O10" i="43"/>
  <c r="M10" i="43"/>
  <c r="K10" i="43"/>
  <c r="I10" i="43"/>
  <c r="G10" i="43"/>
  <c r="E10" i="43"/>
  <c r="AB10" i="43" s="1"/>
  <c r="A10" i="43" s="1"/>
  <c r="AA9" i="43"/>
  <c r="Y9" i="43"/>
  <c r="W9" i="43"/>
  <c r="U9" i="43"/>
  <c r="S9" i="43"/>
  <c r="Q9" i="43"/>
  <c r="O9" i="43"/>
  <c r="M9" i="43"/>
  <c r="K9" i="43"/>
  <c r="I9" i="43"/>
  <c r="G9" i="43"/>
  <c r="E9" i="43"/>
  <c r="AB9" i="43" s="1"/>
  <c r="A9" i="43" s="1"/>
  <c r="AA8" i="43"/>
  <c r="Y8" i="43"/>
  <c r="W8" i="43"/>
  <c r="U8" i="43"/>
  <c r="S8" i="43"/>
  <c r="Q8" i="43"/>
  <c r="O8" i="43"/>
  <c r="M8" i="43"/>
  <c r="K8" i="43"/>
  <c r="I8" i="43"/>
  <c r="G8" i="43"/>
  <c r="E8" i="43"/>
  <c r="AB8" i="43" s="1"/>
  <c r="A8" i="43" s="1"/>
  <c r="AA7" i="43"/>
  <c r="Y7" i="43"/>
  <c r="W7" i="43"/>
  <c r="U7" i="43"/>
  <c r="S7" i="43"/>
  <c r="Q7" i="43"/>
  <c r="O7" i="43"/>
  <c r="M7" i="43"/>
  <c r="K7" i="43"/>
  <c r="I7" i="43"/>
  <c r="G7" i="43"/>
  <c r="E7" i="43"/>
  <c r="AB7" i="43" s="1"/>
  <c r="A7" i="43" s="1"/>
  <c r="AA6" i="43"/>
  <c r="Y6" i="43"/>
  <c r="W6" i="43"/>
  <c r="U6" i="43"/>
  <c r="S6" i="43"/>
  <c r="Q6" i="43"/>
  <c r="O6" i="43"/>
  <c r="M6" i="43"/>
  <c r="K6" i="43"/>
  <c r="I6" i="43"/>
  <c r="G6" i="43"/>
  <c r="E6" i="43"/>
  <c r="AB6" i="43" s="1"/>
  <c r="A6" i="43" s="1"/>
  <c r="AA5" i="43"/>
  <c r="Y5" i="43"/>
  <c r="W5" i="43"/>
  <c r="U5" i="43"/>
  <c r="S5" i="43"/>
  <c r="Q5" i="43"/>
  <c r="O5" i="43"/>
  <c r="M5" i="43"/>
  <c r="K5" i="43"/>
  <c r="I5" i="43"/>
  <c r="G5" i="43"/>
  <c r="E5" i="43"/>
  <c r="AB5" i="43" s="1"/>
  <c r="AB29" i="43" l="1"/>
  <c r="A5" i="43"/>
  <c r="E29" i="43"/>
  <c r="G29" i="43"/>
  <c r="I29" i="43"/>
  <c r="K29" i="43"/>
  <c r="M29" i="43"/>
  <c r="O29" i="43"/>
  <c r="Q29" i="43"/>
  <c r="S29" i="43"/>
  <c r="U29" i="43"/>
  <c r="W29" i="43"/>
  <c r="Y29" i="43"/>
  <c r="AA29" i="43"/>
  <c r="A5" i="40" l="1"/>
  <c r="Z29" i="42"/>
  <c r="O30" i="42" s="1"/>
  <c r="X29" i="42"/>
  <c r="N30" i="42" s="1"/>
  <c r="V29" i="42"/>
  <c r="M30" i="42" s="1"/>
  <c r="T29" i="42"/>
  <c r="L30" i="42" s="1"/>
  <c r="R29" i="42"/>
  <c r="K30" i="42" s="1"/>
  <c r="P29" i="42"/>
  <c r="J30" i="42" s="1"/>
  <c r="N29" i="42"/>
  <c r="I30" i="42" s="1"/>
  <c r="L29" i="42"/>
  <c r="H30" i="42" s="1"/>
  <c r="J29" i="42"/>
  <c r="G30" i="42" s="1"/>
  <c r="H29" i="42"/>
  <c r="F30" i="42" s="1"/>
  <c r="F29" i="42"/>
  <c r="E30" i="42" s="1"/>
  <c r="D29" i="42"/>
  <c r="D30" i="42" s="1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8" i="42"/>
  <c r="Y8" i="42"/>
  <c r="W8" i="42"/>
  <c r="U8" i="42"/>
  <c r="S8" i="42"/>
  <c r="Q8" i="42"/>
  <c r="O8" i="42"/>
  <c r="M8" i="42"/>
  <c r="K8" i="42"/>
  <c r="I8" i="42"/>
  <c r="G8" i="42"/>
  <c r="E8" i="42"/>
  <c r="AA9" i="42"/>
  <c r="Y9" i="42"/>
  <c r="W9" i="42"/>
  <c r="U9" i="42"/>
  <c r="S9" i="42"/>
  <c r="Q9" i="42"/>
  <c r="O9" i="42"/>
  <c r="M9" i="42"/>
  <c r="K9" i="42"/>
  <c r="I9" i="42"/>
  <c r="G9" i="42"/>
  <c r="E9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6" i="42"/>
  <c r="Y6" i="42"/>
  <c r="W6" i="42"/>
  <c r="U6" i="42"/>
  <c r="S6" i="42"/>
  <c r="Q6" i="42"/>
  <c r="O6" i="42"/>
  <c r="M6" i="42"/>
  <c r="K6" i="42"/>
  <c r="I6" i="42"/>
  <c r="G6" i="42"/>
  <c r="E6" i="42"/>
  <c r="AA7" i="42"/>
  <c r="Y7" i="42"/>
  <c r="W7" i="42"/>
  <c r="U7" i="42"/>
  <c r="S7" i="42"/>
  <c r="Q7" i="42"/>
  <c r="O7" i="42"/>
  <c r="M7" i="42"/>
  <c r="K7" i="42"/>
  <c r="I7" i="42"/>
  <c r="G7" i="42"/>
  <c r="E7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5" i="42"/>
  <c r="Y5" i="42"/>
  <c r="W5" i="42"/>
  <c r="U5" i="42"/>
  <c r="S5" i="42"/>
  <c r="Q5" i="42"/>
  <c r="O5" i="42"/>
  <c r="M5" i="42"/>
  <c r="K5" i="42"/>
  <c r="I5" i="42"/>
  <c r="G5" i="42"/>
  <c r="E5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B10" i="42" l="1"/>
  <c r="AB5" i="42"/>
  <c r="AB11" i="42"/>
  <c r="AB7" i="42"/>
  <c r="AB6" i="42"/>
  <c r="AB13" i="42"/>
  <c r="AB9" i="42"/>
  <c r="AB8" i="42"/>
  <c r="AB12" i="42"/>
  <c r="A13" i="42" s="1"/>
  <c r="AB14" i="42"/>
  <c r="A14" i="42" s="1"/>
  <c r="AB15" i="42"/>
  <c r="A15" i="42" s="1"/>
  <c r="AB16" i="42"/>
  <c r="A16" i="42" s="1"/>
  <c r="AB17" i="42"/>
  <c r="A17" i="42" s="1"/>
  <c r="AB18" i="42"/>
  <c r="A18" i="42" s="1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25" i="42" s="1"/>
  <c r="AB26" i="42"/>
  <c r="A26" i="42" s="1"/>
  <c r="AB27" i="42"/>
  <c r="A27" i="42" s="1"/>
  <c r="AB28" i="42"/>
  <c r="A28" i="42" s="1"/>
  <c r="E29" i="42"/>
  <c r="G29" i="42"/>
  <c r="I29" i="42"/>
  <c r="K29" i="42"/>
  <c r="M29" i="42"/>
  <c r="O29" i="42"/>
  <c r="Q29" i="42"/>
  <c r="S29" i="42"/>
  <c r="U29" i="42"/>
  <c r="W29" i="42"/>
  <c r="Y29" i="42"/>
  <c r="AA29" i="42"/>
  <c r="A12" i="42" l="1"/>
  <c r="A10" i="42"/>
  <c r="A8" i="42"/>
  <c r="A6" i="42"/>
  <c r="A11" i="42"/>
  <c r="A9" i="42"/>
  <c r="A7" i="42"/>
  <c r="AB29" i="42"/>
  <c r="Z20" i="41" l="1"/>
  <c r="X20" i="41"/>
  <c r="N21" i="41" s="1"/>
  <c r="V20" i="41"/>
  <c r="T20" i="41"/>
  <c r="L21" i="41" s="1"/>
  <c r="R20" i="41"/>
  <c r="P20" i="41"/>
  <c r="J21" i="41" s="1"/>
  <c r="N20" i="41"/>
  <c r="L20" i="41"/>
  <c r="H21" i="41" s="1"/>
  <c r="J20" i="41"/>
  <c r="H20" i="41"/>
  <c r="F21" i="41" s="1"/>
  <c r="F20" i="41"/>
  <c r="D20" i="41"/>
  <c r="D21" i="41" s="1"/>
  <c r="AA19" i="41"/>
  <c r="Y19" i="41"/>
  <c r="W19" i="41"/>
  <c r="U19" i="41"/>
  <c r="S19" i="41"/>
  <c r="Q19" i="41"/>
  <c r="O19" i="41"/>
  <c r="M19" i="41"/>
  <c r="K19" i="41"/>
  <c r="I19" i="41"/>
  <c r="G19" i="41"/>
  <c r="E19" i="41"/>
  <c r="AA18" i="41"/>
  <c r="Y18" i="41"/>
  <c r="W18" i="41"/>
  <c r="U18" i="41"/>
  <c r="S18" i="41"/>
  <c r="Q18" i="41"/>
  <c r="O18" i="41"/>
  <c r="M18" i="41"/>
  <c r="K18" i="41"/>
  <c r="I18" i="41"/>
  <c r="G18" i="41"/>
  <c r="E18" i="41"/>
  <c r="AA17" i="41"/>
  <c r="Y17" i="41"/>
  <c r="W17" i="41"/>
  <c r="U17" i="41"/>
  <c r="S17" i="41"/>
  <c r="Q17" i="41"/>
  <c r="O17" i="41"/>
  <c r="M17" i="41"/>
  <c r="K17" i="41"/>
  <c r="I17" i="41"/>
  <c r="G17" i="41"/>
  <c r="E17" i="41"/>
  <c r="AA16" i="41"/>
  <c r="Y16" i="41"/>
  <c r="W16" i="41"/>
  <c r="U16" i="41"/>
  <c r="S16" i="41"/>
  <c r="Q16" i="41"/>
  <c r="O16" i="41"/>
  <c r="M16" i="41"/>
  <c r="K16" i="41"/>
  <c r="I16" i="41"/>
  <c r="G16" i="41"/>
  <c r="E16" i="41"/>
  <c r="AA14" i="41"/>
  <c r="Y14" i="41"/>
  <c r="W14" i="41"/>
  <c r="U14" i="41"/>
  <c r="S14" i="41"/>
  <c r="Q14" i="41"/>
  <c r="O14" i="41"/>
  <c r="M14" i="41"/>
  <c r="K14" i="41"/>
  <c r="I14" i="41"/>
  <c r="G14" i="41"/>
  <c r="E14" i="41"/>
  <c r="AA9" i="41"/>
  <c r="Y9" i="41"/>
  <c r="W9" i="41"/>
  <c r="U9" i="41"/>
  <c r="S9" i="41"/>
  <c r="Q9" i="41"/>
  <c r="O9" i="41"/>
  <c r="M9" i="41"/>
  <c r="K9" i="41"/>
  <c r="I9" i="41"/>
  <c r="G9" i="41"/>
  <c r="E9" i="41"/>
  <c r="AA15" i="41"/>
  <c r="Y15" i="41"/>
  <c r="W15" i="41"/>
  <c r="U15" i="41"/>
  <c r="S15" i="41"/>
  <c r="Q15" i="41"/>
  <c r="O15" i="41"/>
  <c r="M15" i="41"/>
  <c r="K15" i="41"/>
  <c r="I15" i="41"/>
  <c r="G15" i="41"/>
  <c r="E15" i="41"/>
  <c r="AA11" i="41"/>
  <c r="Y11" i="41"/>
  <c r="W11" i="41"/>
  <c r="U11" i="41"/>
  <c r="S11" i="41"/>
  <c r="Q11" i="41"/>
  <c r="O11" i="41"/>
  <c r="M11" i="41"/>
  <c r="K11" i="41"/>
  <c r="I11" i="41"/>
  <c r="G11" i="41"/>
  <c r="E11" i="41"/>
  <c r="AA13" i="41"/>
  <c r="Y13" i="41"/>
  <c r="W13" i="41"/>
  <c r="U13" i="41"/>
  <c r="S13" i="41"/>
  <c r="Q13" i="41"/>
  <c r="O13" i="41"/>
  <c r="M13" i="41"/>
  <c r="K13" i="41"/>
  <c r="I13" i="41"/>
  <c r="G13" i="41"/>
  <c r="E13" i="41"/>
  <c r="AA10" i="41"/>
  <c r="Y10" i="41"/>
  <c r="W10" i="41"/>
  <c r="U10" i="41"/>
  <c r="S10" i="41"/>
  <c r="Q10" i="41"/>
  <c r="O10" i="41"/>
  <c r="M10" i="41"/>
  <c r="K10" i="41"/>
  <c r="I10" i="41"/>
  <c r="G10" i="41"/>
  <c r="E10" i="41"/>
  <c r="AA5" i="41"/>
  <c r="Y5" i="41"/>
  <c r="W5" i="41"/>
  <c r="U5" i="41"/>
  <c r="S5" i="41"/>
  <c r="Q5" i="41"/>
  <c r="O5" i="41"/>
  <c r="M5" i="41"/>
  <c r="K5" i="41"/>
  <c r="I5" i="41"/>
  <c r="G5" i="41"/>
  <c r="E5" i="41"/>
  <c r="AA7" i="41"/>
  <c r="Y7" i="41"/>
  <c r="W7" i="41"/>
  <c r="U7" i="41"/>
  <c r="S7" i="41"/>
  <c r="Q7" i="41"/>
  <c r="O7" i="41"/>
  <c r="M7" i="41"/>
  <c r="K7" i="41"/>
  <c r="I7" i="41"/>
  <c r="G7" i="41"/>
  <c r="E7" i="41"/>
  <c r="AA6" i="41"/>
  <c r="Y6" i="41"/>
  <c r="W6" i="41"/>
  <c r="U6" i="41"/>
  <c r="S6" i="41"/>
  <c r="Q6" i="41"/>
  <c r="O6" i="41"/>
  <c r="M6" i="41"/>
  <c r="K6" i="41"/>
  <c r="I6" i="41"/>
  <c r="G6" i="41"/>
  <c r="E6" i="41"/>
  <c r="AA8" i="41"/>
  <c r="Y8" i="41"/>
  <c r="W8" i="41"/>
  <c r="U8" i="41"/>
  <c r="S8" i="41"/>
  <c r="Q8" i="41"/>
  <c r="O8" i="41"/>
  <c r="M8" i="41"/>
  <c r="K8" i="41"/>
  <c r="I8" i="41"/>
  <c r="G8" i="41"/>
  <c r="E8" i="41"/>
  <c r="AA12" i="41"/>
  <c r="Y12" i="41"/>
  <c r="W12" i="41"/>
  <c r="U12" i="41"/>
  <c r="S12" i="41"/>
  <c r="Q12" i="41"/>
  <c r="O12" i="41"/>
  <c r="M12" i="41"/>
  <c r="K12" i="41"/>
  <c r="I12" i="41"/>
  <c r="G12" i="41"/>
  <c r="E12" i="41"/>
  <c r="AB12" i="41" l="1"/>
  <c r="AB8" i="41"/>
  <c r="AB6" i="41"/>
  <c r="AB7" i="41"/>
  <c r="AB5" i="41"/>
  <c r="AB10" i="41"/>
  <c r="AB13" i="41"/>
  <c r="AB11" i="41"/>
  <c r="AB15" i="41"/>
  <c r="AB9" i="41"/>
  <c r="AB14" i="41"/>
  <c r="AB16" i="41"/>
  <c r="A16" i="41" s="1"/>
  <c r="AB17" i="41"/>
  <c r="A17" i="41" s="1"/>
  <c r="AB18" i="41"/>
  <c r="A18" i="41" s="1"/>
  <c r="AB19" i="41"/>
  <c r="A19" i="41" s="1"/>
  <c r="E21" i="41"/>
  <c r="G21" i="41"/>
  <c r="I21" i="41"/>
  <c r="K21" i="41"/>
  <c r="M21" i="41"/>
  <c r="O21" i="41"/>
  <c r="W19" i="40"/>
  <c r="K15" i="40"/>
  <c r="U20" i="41" l="1"/>
  <c r="E20" i="41"/>
  <c r="A15" i="41"/>
  <c r="A14" i="41"/>
  <c r="A13" i="41"/>
  <c r="A12" i="41"/>
  <c r="A11" i="41"/>
  <c r="A7" i="41"/>
  <c r="A10" i="41"/>
  <c r="A9" i="41"/>
  <c r="A8" i="41"/>
  <c r="A6" i="41"/>
  <c r="A5" i="41"/>
  <c r="AB20" i="41"/>
  <c r="K20" i="41"/>
  <c r="M20" i="41"/>
  <c r="W20" i="41"/>
  <c r="O20" i="41"/>
  <c r="G20" i="41"/>
  <c r="Y20" i="41"/>
  <c r="Q20" i="41"/>
  <c r="I20" i="41"/>
  <c r="AA20" i="41"/>
  <c r="S20" i="41"/>
  <c r="Z29" i="38"/>
  <c r="O30" i="38" s="1"/>
  <c r="X29" i="38"/>
  <c r="N30" i="38" s="1"/>
  <c r="V29" i="38"/>
  <c r="M30" i="38" s="1"/>
  <c r="T29" i="38"/>
  <c r="L30" i="38" s="1"/>
  <c r="R29" i="38"/>
  <c r="K30" i="38" s="1"/>
  <c r="P29" i="38"/>
  <c r="J30" i="38" s="1"/>
  <c r="N29" i="38"/>
  <c r="I30" i="38" s="1"/>
  <c r="L29" i="38"/>
  <c r="H30" i="38" s="1"/>
  <c r="J29" i="38"/>
  <c r="G30" i="38" s="1"/>
  <c r="H29" i="38"/>
  <c r="F30" i="38" s="1"/>
  <c r="F29" i="38"/>
  <c r="E30" i="38" s="1"/>
  <c r="D29" i="38"/>
  <c r="D30" i="38" s="1"/>
  <c r="AA28" i="38"/>
  <c r="Y28" i="38"/>
  <c r="W28" i="38"/>
  <c r="U28" i="38"/>
  <c r="S28" i="38"/>
  <c r="Q28" i="38"/>
  <c r="O28" i="38"/>
  <c r="M28" i="38"/>
  <c r="K28" i="38"/>
  <c r="I28" i="38"/>
  <c r="G28" i="38"/>
  <c r="E28" i="38"/>
  <c r="AA27" i="38"/>
  <c r="Y27" i="38"/>
  <c r="W27" i="38"/>
  <c r="U27" i="38"/>
  <c r="S27" i="38"/>
  <c r="Q27" i="38"/>
  <c r="O27" i="38"/>
  <c r="M27" i="38"/>
  <c r="K27" i="38"/>
  <c r="I27" i="38"/>
  <c r="G27" i="38"/>
  <c r="E27" i="38"/>
  <c r="AA26" i="38"/>
  <c r="Y26" i="38"/>
  <c r="W26" i="38"/>
  <c r="U26" i="38"/>
  <c r="S26" i="38"/>
  <c r="Q26" i="38"/>
  <c r="O26" i="38"/>
  <c r="M26" i="38"/>
  <c r="K26" i="38"/>
  <c r="I26" i="38"/>
  <c r="G26" i="38"/>
  <c r="E26" i="38"/>
  <c r="AA25" i="38"/>
  <c r="Y25" i="38"/>
  <c r="W25" i="38"/>
  <c r="U25" i="38"/>
  <c r="S25" i="38"/>
  <c r="Q25" i="38"/>
  <c r="O25" i="38"/>
  <c r="M25" i="38"/>
  <c r="K25" i="38"/>
  <c r="I25" i="38"/>
  <c r="G25" i="38"/>
  <c r="E25" i="38"/>
  <c r="AA24" i="38"/>
  <c r="Y24" i="38"/>
  <c r="W24" i="38"/>
  <c r="U24" i="38"/>
  <c r="S24" i="38"/>
  <c r="Q24" i="38"/>
  <c r="O24" i="38"/>
  <c r="M24" i="38"/>
  <c r="K24" i="38"/>
  <c r="I24" i="38"/>
  <c r="G24" i="38"/>
  <c r="E24" i="38"/>
  <c r="AA23" i="38"/>
  <c r="Y23" i="38"/>
  <c r="W23" i="38"/>
  <c r="U23" i="38"/>
  <c r="S23" i="38"/>
  <c r="Q23" i="38"/>
  <c r="O23" i="38"/>
  <c r="M23" i="38"/>
  <c r="K23" i="38"/>
  <c r="I23" i="38"/>
  <c r="G23" i="38"/>
  <c r="E23" i="38"/>
  <c r="AA22" i="38"/>
  <c r="Y22" i="38"/>
  <c r="W22" i="38"/>
  <c r="U22" i="38"/>
  <c r="S22" i="38"/>
  <c r="Q22" i="38"/>
  <c r="O22" i="38"/>
  <c r="M22" i="38"/>
  <c r="K22" i="38"/>
  <c r="I22" i="38"/>
  <c r="G22" i="38"/>
  <c r="E22" i="38"/>
  <c r="AA21" i="38"/>
  <c r="Y21" i="38"/>
  <c r="W21" i="38"/>
  <c r="U21" i="38"/>
  <c r="S21" i="38"/>
  <c r="Q21" i="38"/>
  <c r="O21" i="38"/>
  <c r="M21" i="38"/>
  <c r="K21" i="38"/>
  <c r="I21" i="38"/>
  <c r="G21" i="38"/>
  <c r="E21" i="38"/>
  <c r="AA20" i="38"/>
  <c r="Y20" i="38"/>
  <c r="W20" i="38"/>
  <c r="U20" i="38"/>
  <c r="S20" i="38"/>
  <c r="Q20" i="38"/>
  <c r="O20" i="38"/>
  <c r="M20" i="38"/>
  <c r="K20" i="38"/>
  <c r="I20" i="38"/>
  <c r="G20" i="38"/>
  <c r="E20" i="38"/>
  <c r="AA19" i="38"/>
  <c r="Y19" i="38"/>
  <c r="W19" i="38"/>
  <c r="U19" i="38"/>
  <c r="S19" i="38"/>
  <c r="Q19" i="38"/>
  <c r="O19" i="38"/>
  <c r="M19" i="38"/>
  <c r="K19" i="38"/>
  <c r="I19" i="38"/>
  <c r="G19" i="38"/>
  <c r="E19" i="38"/>
  <c r="AA18" i="38"/>
  <c r="Y18" i="38"/>
  <c r="W18" i="38"/>
  <c r="U18" i="38"/>
  <c r="S18" i="38"/>
  <c r="Q18" i="38"/>
  <c r="O18" i="38"/>
  <c r="M18" i="38"/>
  <c r="K18" i="38"/>
  <c r="I18" i="38"/>
  <c r="G18" i="38"/>
  <c r="E18" i="38"/>
  <c r="AA10" i="38"/>
  <c r="Y10" i="38"/>
  <c r="W10" i="38"/>
  <c r="U10" i="38"/>
  <c r="S10" i="38"/>
  <c r="Q10" i="38"/>
  <c r="O10" i="38"/>
  <c r="M10" i="38"/>
  <c r="K10" i="38"/>
  <c r="I10" i="38"/>
  <c r="G10" i="38"/>
  <c r="E10" i="38"/>
  <c r="AA17" i="38"/>
  <c r="Y17" i="38"/>
  <c r="W17" i="38"/>
  <c r="U17" i="38"/>
  <c r="S17" i="38"/>
  <c r="Q17" i="38"/>
  <c r="O17" i="38"/>
  <c r="M17" i="38"/>
  <c r="K17" i="38"/>
  <c r="I17" i="38"/>
  <c r="G17" i="38"/>
  <c r="E17" i="38"/>
  <c r="AA6" i="38"/>
  <c r="Y6" i="38"/>
  <c r="W6" i="38"/>
  <c r="U6" i="38"/>
  <c r="S6" i="38"/>
  <c r="Q6" i="38"/>
  <c r="O6" i="38"/>
  <c r="M6" i="38"/>
  <c r="K6" i="38"/>
  <c r="I6" i="38"/>
  <c r="G6" i="38"/>
  <c r="E6" i="38"/>
  <c r="AA9" i="38"/>
  <c r="Y9" i="38"/>
  <c r="W9" i="38"/>
  <c r="U9" i="38"/>
  <c r="S9" i="38"/>
  <c r="Q9" i="38"/>
  <c r="O9" i="38"/>
  <c r="M9" i="38"/>
  <c r="K9" i="38"/>
  <c r="I9" i="38"/>
  <c r="G9" i="38"/>
  <c r="E9" i="38"/>
  <c r="AA15" i="38"/>
  <c r="Y15" i="38"/>
  <c r="W15" i="38"/>
  <c r="U15" i="38"/>
  <c r="S15" i="38"/>
  <c r="Q15" i="38"/>
  <c r="O15" i="38"/>
  <c r="M15" i="38"/>
  <c r="K15" i="38"/>
  <c r="I15" i="38"/>
  <c r="G15" i="38"/>
  <c r="E15" i="38"/>
  <c r="AA14" i="38"/>
  <c r="Y14" i="38"/>
  <c r="W14" i="38"/>
  <c r="U14" i="38"/>
  <c r="S14" i="38"/>
  <c r="Q14" i="38"/>
  <c r="O14" i="38"/>
  <c r="M14" i="38"/>
  <c r="K14" i="38"/>
  <c r="I14" i="38"/>
  <c r="G14" i="38"/>
  <c r="E14" i="38"/>
  <c r="AA16" i="38"/>
  <c r="Y16" i="38"/>
  <c r="W16" i="38"/>
  <c r="U16" i="38"/>
  <c r="S16" i="38"/>
  <c r="Q16" i="38"/>
  <c r="O16" i="38"/>
  <c r="M16" i="38"/>
  <c r="K16" i="38"/>
  <c r="I16" i="38"/>
  <c r="G16" i="38"/>
  <c r="E16" i="38"/>
  <c r="AA5" i="38"/>
  <c r="Y5" i="38"/>
  <c r="W5" i="38"/>
  <c r="U5" i="38"/>
  <c r="S5" i="38"/>
  <c r="Q5" i="38"/>
  <c r="O5" i="38"/>
  <c r="M5" i="38"/>
  <c r="K5" i="38"/>
  <c r="I5" i="38"/>
  <c r="G5" i="38"/>
  <c r="E5" i="38"/>
  <c r="AA11" i="38"/>
  <c r="Y11" i="38"/>
  <c r="W11" i="38"/>
  <c r="U11" i="38"/>
  <c r="S11" i="38"/>
  <c r="Q11" i="38"/>
  <c r="O11" i="38"/>
  <c r="M11" i="38"/>
  <c r="K11" i="38"/>
  <c r="I11" i="38"/>
  <c r="G11" i="38"/>
  <c r="E11" i="38"/>
  <c r="AA7" i="38"/>
  <c r="Y7" i="38"/>
  <c r="W7" i="38"/>
  <c r="U7" i="38"/>
  <c r="S7" i="38"/>
  <c r="Q7" i="38"/>
  <c r="O7" i="38"/>
  <c r="M7" i="38"/>
  <c r="K7" i="38"/>
  <c r="I7" i="38"/>
  <c r="G7" i="38"/>
  <c r="E7" i="38"/>
  <c r="AA12" i="38"/>
  <c r="Y12" i="38"/>
  <c r="W12" i="38"/>
  <c r="U12" i="38"/>
  <c r="S12" i="38"/>
  <c r="Q12" i="38"/>
  <c r="O12" i="38"/>
  <c r="M12" i="38"/>
  <c r="K12" i="38"/>
  <c r="I12" i="38"/>
  <c r="G12" i="38"/>
  <c r="E12" i="38"/>
  <c r="AA8" i="38"/>
  <c r="Y8" i="38"/>
  <c r="W8" i="38"/>
  <c r="U8" i="38"/>
  <c r="S8" i="38"/>
  <c r="Q8" i="38"/>
  <c r="O8" i="38"/>
  <c r="M8" i="38"/>
  <c r="K8" i="38"/>
  <c r="I8" i="38"/>
  <c r="G8" i="38"/>
  <c r="E8" i="38"/>
  <c r="AA13" i="38"/>
  <c r="Y13" i="38"/>
  <c r="W13" i="38"/>
  <c r="U13" i="38"/>
  <c r="S13" i="38"/>
  <c r="Q13" i="38"/>
  <c r="O13" i="38"/>
  <c r="M13" i="38"/>
  <c r="K13" i="38"/>
  <c r="I13" i="38"/>
  <c r="G13" i="38"/>
  <c r="E13" i="38"/>
  <c r="Z20" i="40"/>
  <c r="O21" i="40" s="1"/>
  <c r="X20" i="40"/>
  <c r="N21" i="40" s="1"/>
  <c r="V20" i="40"/>
  <c r="M21" i="40" s="1"/>
  <c r="T20" i="40"/>
  <c r="L21" i="40" s="1"/>
  <c r="R20" i="40"/>
  <c r="K21" i="40" s="1"/>
  <c r="P20" i="40"/>
  <c r="J21" i="40" s="1"/>
  <c r="N20" i="40"/>
  <c r="I21" i="40" s="1"/>
  <c r="L20" i="40"/>
  <c r="H21" i="40" s="1"/>
  <c r="J20" i="40"/>
  <c r="G21" i="40" s="1"/>
  <c r="H20" i="40"/>
  <c r="F21" i="40" s="1"/>
  <c r="F20" i="40"/>
  <c r="E21" i="40" s="1"/>
  <c r="D20" i="40"/>
  <c r="D21" i="40" s="1"/>
  <c r="AA19" i="40"/>
  <c r="Y19" i="40"/>
  <c r="U19" i="40"/>
  <c r="S19" i="40"/>
  <c r="Q19" i="40"/>
  <c r="O19" i="40"/>
  <c r="M19" i="40"/>
  <c r="K19" i="40"/>
  <c r="I19" i="40"/>
  <c r="G19" i="40"/>
  <c r="E19" i="40"/>
  <c r="AA8" i="40"/>
  <c r="Y8" i="40"/>
  <c r="W8" i="40"/>
  <c r="U8" i="40"/>
  <c r="S8" i="40"/>
  <c r="Q8" i="40"/>
  <c r="O8" i="40"/>
  <c r="M8" i="40"/>
  <c r="K8" i="40"/>
  <c r="I8" i="40"/>
  <c r="G8" i="40"/>
  <c r="E8" i="40"/>
  <c r="AA10" i="40"/>
  <c r="Y10" i="40"/>
  <c r="W10" i="40"/>
  <c r="U10" i="40"/>
  <c r="S10" i="40"/>
  <c r="Q10" i="40"/>
  <c r="O10" i="40"/>
  <c r="M10" i="40"/>
  <c r="K10" i="40"/>
  <c r="I10" i="40"/>
  <c r="G10" i="40"/>
  <c r="E10" i="40"/>
  <c r="AA11" i="40"/>
  <c r="Y11" i="40"/>
  <c r="W11" i="40"/>
  <c r="U11" i="40"/>
  <c r="S11" i="40"/>
  <c r="Q11" i="40"/>
  <c r="O11" i="40"/>
  <c r="M11" i="40"/>
  <c r="K11" i="40"/>
  <c r="I11" i="40"/>
  <c r="G11" i="40"/>
  <c r="E11" i="40"/>
  <c r="AA16" i="40"/>
  <c r="Y16" i="40"/>
  <c r="W16" i="40"/>
  <c r="U16" i="40"/>
  <c r="S16" i="40"/>
  <c r="Q16" i="40"/>
  <c r="O16" i="40"/>
  <c r="M16" i="40"/>
  <c r="K16" i="40"/>
  <c r="I16" i="40"/>
  <c r="G16" i="40"/>
  <c r="E16" i="40"/>
  <c r="AA17" i="40"/>
  <c r="Y17" i="40"/>
  <c r="W17" i="40"/>
  <c r="U17" i="40"/>
  <c r="S17" i="40"/>
  <c r="Q17" i="40"/>
  <c r="O17" i="40"/>
  <c r="M17" i="40"/>
  <c r="K17" i="40"/>
  <c r="I17" i="40"/>
  <c r="G17" i="40"/>
  <c r="E17" i="40"/>
  <c r="AA9" i="40"/>
  <c r="Y9" i="40"/>
  <c r="W9" i="40"/>
  <c r="U9" i="40"/>
  <c r="S9" i="40"/>
  <c r="Q9" i="40"/>
  <c r="O9" i="40"/>
  <c r="M9" i="40"/>
  <c r="K9" i="40"/>
  <c r="I9" i="40"/>
  <c r="G9" i="40"/>
  <c r="E9" i="40"/>
  <c r="AA18" i="40"/>
  <c r="Y18" i="40"/>
  <c r="W18" i="40"/>
  <c r="U18" i="40"/>
  <c r="S18" i="40"/>
  <c r="Q18" i="40"/>
  <c r="O18" i="40"/>
  <c r="M18" i="40"/>
  <c r="K18" i="40"/>
  <c r="I18" i="40"/>
  <c r="G18" i="40"/>
  <c r="E18" i="40"/>
  <c r="AA5" i="40"/>
  <c r="Y5" i="40"/>
  <c r="W5" i="40"/>
  <c r="U5" i="40"/>
  <c r="S5" i="40"/>
  <c r="Q5" i="40"/>
  <c r="O5" i="40"/>
  <c r="M5" i="40"/>
  <c r="K5" i="40"/>
  <c r="I5" i="40"/>
  <c r="G5" i="40"/>
  <c r="E5" i="40"/>
  <c r="AA7" i="40"/>
  <c r="Y7" i="40"/>
  <c r="W7" i="40"/>
  <c r="U7" i="40"/>
  <c r="S7" i="40"/>
  <c r="Q7" i="40"/>
  <c r="O7" i="40"/>
  <c r="M7" i="40"/>
  <c r="K7" i="40"/>
  <c r="I7" i="40"/>
  <c r="G7" i="40"/>
  <c r="E7" i="40"/>
  <c r="AA15" i="40"/>
  <c r="Y15" i="40"/>
  <c r="W15" i="40"/>
  <c r="U15" i="40"/>
  <c r="S15" i="40"/>
  <c r="Q15" i="40"/>
  <c r="O15" i="40"/>
  <c r="M15" i="40"/>
  <c r="I15" i="40"/>
  <c r="G15" i="40"/>
  <c r="E15" i="40"/>
  <c r="AA12" i="40"/>
  <c r="Y12" i="40"/>
  <c r="W12" i="40"/>
  <c r="U12" i="40"/>
  <c r="S12" i="40"/>
  <c r="Q12" i="40"/>
  <c r="O12" i="40"/>
  <c r="M12" i="40"/>
  <c r="K12" i="40"/>
  <c r="I12" i="40"/>
  <c r="G12" i="40"/>
  <c r="E12" i="40"/>
  <c r="AA13" i="40"/>
  <c r="Y13" i="40"/>
  <c r="W13" i="40"/>
  <c r="U13" i="40"/>
  <c r="S13" i="40"/>
  <c r="Q13" i="40"/>
  <c r="O13" i="40"/>
  <c r="M13" i="40"/>
  <c r="K13" i="40"/>
  <c r="I13" i="40"/>
  <c r="G13" i="40"/>
  <c r="E13" i="40"/>
  <c r="AA6" i="40"/>
  <c r="Y6" i="40"/>
  <c r="W6" i="40"/>
  <c r="U6" i="40"/>
  <c r="S6" i="40"/>
  <c r="Q6" i="40"/>
  <c r="O6" i="40"/>
  <c r="M6" i="40"/>
  <c r="K6" i="40"/>
  <c r="I6" i="40"/>
  <c r="G6" i="40"/>
  <c r="E6" i="40"/>
  <c r="AA14" i="40"/>
  <c r="Y14" i="40"/>
  <c r="W14" i="40"/>
  <c r="U14" i="40"/>
  <c r="S14" i="40"/>
  <c r="Q14" i="40"/>
  <c r="O14" i="40"/>
  <c r="M14" i="40"/>
  <c r="K14" i="40"/>
  <c r="I14" i="40"/>
  <c r="G14" i="40"/>
  <c r="E14" i="40"/>
  <c r="Z29" i="39"/>
  <c r="X29" i="39"/>
  <c r="V29" i="39"/>
  <c r="T29" i="39"/>
  <c r="R29" i="39"/>
  <c r="P29" i="39"/>
  <c r="N29" i="39"/>
  <c r="L29" i="39"/>
  <c r="J29" i="39"/>
  <c r="G30" i="39" s="1"/>
  <c r="H29" i="39"/>
  <c r="F29" i="39"/>
  <c r="D29" i="39"/>
  <c r="AA28" i="39"/>
  <c r="Y28" i="39"/>
  <c r="W28" i="39"/>
  <c r="U28" i="39"/>
  <c r="S28" i="39"/>
  <c r="Q28" i="39"/>
  <c r="O28" i="39"/>
  <c r="M28" i="39"/>
  <c r="K28" i="39"/>
  <c r="I28" i="39"/>
  <c r="G28" i="39"/>
  <c r="E28" i="39"/>
  <c r="AB28" i="39" s="1"/>
  <c r="A28" i="39" s="1"/>
  <c r="AA27" i="39"/>
  <c r="Y27" i="39"/>
  <c r="W27" i="39"/>
  <c r="U27" i="39"/>
  <c r="S27" i="39"/>
  <c r="Q27" i="39"/>
  <c r="O27" i="39"/>
  <c r="M27" i="39"/>
  <c r="K27" i="39"/>
  <c r="I27" i="39"/>
  <c r="G27" i="39"/>
  <c r="E27" i="39"/>
  <c r="AB27" i="39" s="1"/>
  <c r="A27" i="39"/>
  <c r="AA26" i="39"/>
  <c r="Y26" i="39"/>
  <c r="W26" i="39"/>
  <c r="U26" i="39"/>
  <c r="S26" i="39"/>
  <c r="Q26" i="39"/>
  <c r="O26" i="39"/>
  <c r="M26" i="39"/>
  <c r="K26" i="39"/>
  <c r="I26" i="39"/>
  <c r="G26" i="39"/>
  <c r="E26" i="39"/>
  <c r="AB26" i="39" s="1"/>
  <c r="A26" i="39" s="1"/>
  <c r="AA25" i="39"/>
  <c r="Y25" i="39"/>
  <c r="W25" i="39"/>
  <c r="U25" i="39"/>
  <c r="S25" i="39"/>
  <c r="Q25" i="39"/>
  <c r="O25" i="39"/>
  <c r="M25" i="39"/>
  <c r="K25" i="39"/>
  <c r="I25" i="39"/>
  <c r="G25" i="39"/>
  <c r="E25" i="39"/>
  <c r="AB25" i="39" s="1"/>
  <c r="A25" i="39" s="1"/>
  <c r="AA24" i="39"/>
  <c r="Y24" i="39"/>
  <c r="W24" i="39"/>
  <c r="U24" i="39"/>
  <c r="S24" i="39"/>
  <c r="Q24" i="39"/>
  <c r="O24" i="39"/>
  <c r="M24" i="39"/>
  <c r="K24" i="39"/>
  <c r="I24" i="39"/>
  <c r="G24" i="39"/>
  <c r="E24" i="39"/>
  <c r="AB24" i="39" s="1"/>
  <c r="AA23" i="39"/>
  <c r="Y23" i="39"/>
  <c r="W23" i="39"/>
  <c r="U23" i="39"/>
  <c r="S23" i="39"/>
  <c r="Q23" i="39"/>
  <c r="O23" i="39"/>
  <c r="M23" i="39"/>
  <c r="K23" i="39"/>
  <c r="I23" i="39"/>
  <c r="G23" i="39"/>
  <c r="E23" i="39"/>
  <c r="AB23" i="39" s="1"/>
  <c r="AA22" i="39"/>
  <c r="Y22" i="39"/>
  <c r="W22" i="39"/>
  <c r="U22" i="39"/>
  <c r="S22" i="39"/>
  <c r="Q22" i="39"/>
  <c r="O22" i="39"/>
  <c r="M22" i="39"/>
  <c r="K22" i="39"/>
  <c r="I22" i="39"/>
  <c r="G22" i="39"/>
  <c r="E22" i="39"/>
  <c r="AB22" i="39" s="1"/>
  <c r="AA21" i="39"/>
  <c r="Y21" i="39"/>
  <c r="W21" i="39"/>
  <c r="U21" i="39"/>
  <c r="S21" i="39"/>
  <c r="Q21" i="39"/>
  <c r="O21" i="39"/>
  <c r="M21" i="39"/>
  <c r="K21" i="39"/>
  <c r="I21" i="39"/>
  <c r="G21" i="39"/>
  <c r="E21" i="39"/>
  <c r="AB21" i="39" s="1"/>
  <c r="AA20" i="39"/>
  <c r="Y20" i="39"/>
  <c r="W20" i="39"/>
  <c r="U20" i="39"/>
  <c r="S20" i="39"/>
  <c r="Q20" i="39"/>
  <c r="O20" i="39"/>
  <c r="M20" i="39"/>
  <c r="K20" i="39"/>
  <c r="I20" i="39"/>
  <c r="G20" i="39"/>
  <c r="E20" i="39"/>
  <c r="AB20" i="39" s="1"/>
  <c r="AA19" i="39"/>
  <c r="Y19" i="39"/>
  <c r="W19" i="39"/>
  <c r="U19" i="39"/>
  <c r="S19" i="39"/>
  <c r="Q19" i="39"/>
  <c r="O19" i="39"/>
  <c r="M19" i="39"/>
  <c r="K19" i="39"/>
  <c r="I19" i="39"/>
  <c r="G19" i="39"/>
  <c r="E19" i="39"/>
  <c r="AB19" i="39" s="1"/>
  <c r="AA18" i="39"/>
  <c r="Y18" i="39"/>
  <c r="W18" i="39"/>
  <c r="U18" i="39"/>
  <c r="S18" i="39"/>
  <c r="Q18" i="39"/>
  <c r="O18" i="39"/>
  <c r="M18" i="39"/>
  <c r="K18" i="39"/>
  <c r="I18" i="39"/>
  <c r="G18" i="39"/>
  <c r="E18" i="39"/>
  <c r="AB18" i="39" s="1"/>
  <c r="AA17" i="39"/>
  <c r="Y17" i="39"/>
  <c r="W17" i="39"/>
  <c r="U17" i="39"/>
  <c r="S17" i="39"/>
  <c r="Q17" i="39"/>
  <c r="O17" i="39"/>
  <c r="M17" i="39"/>
  <c r="K17" i="39"/>
  <c r="I17" i="39"/>
  <c r="G17" i="39"/>
  <c r="E17" i="39"/>
  <c r="AB17" i="39" s="1"/>
  <c r="AA16" i="39"/>
  <c r="Y16" i="39"/>
  <c r="W16" i="39"/>
  <c r="U16" i="39"/>
  <c r="S16" i="39"/>
  <c r="Q16" i="39"/>
  <c r="O16" i="39"/>
  <c r="M16" i="39"/>
  <c r="K16" i="39"/>
  <c r="I16" i="39"/>
  <c r="G16" i="39"/>
  <c r="E16" i="39"/>
  <c r="AB16" i="39" s="1"/>
  <c r="AA15" i="39"/>
  <c r="Y15" i="39"/>
  <c r="W15" i="39"/>
  <c r="U15" i="39"/>
  <c r="S15" i="39"/>
  <c r="Q15" i="39"/>
  <c r="O15" i="39"/>
  <c r="M15" i="39"/>
  <c r="K15" i="39"/>
  <c r="I15" i="39"/>
  <c r="G15" i="39"/>
  <c r="E15" i="39"/>
  <c r="AB15" i="39" s="1"/>
  <c r="AA14" i="39"/>
  <c r="Y14" i="39"/>
  <c r="W14" i="39"/>
  <c r="U14" i="39"/>
  <c r="S14" i="39"/>
  <c r="Q14" i="39"/>
  <c r="O14" i="39"/>
  <c r="M14" i="39"/>
  <c r="K14" i="39"/>
  <c r="I14" i="39"/>
  <c r="G14" i="39"/>
  <c r="E14" i="39"/>
  <c r="AB14" i="39" s="1"/>
  <c r="AA13" i="39"/>
  <c r="Y13" i="39"/>
  <c r="W13" i="39"/>
  <c r="U13" i="39"/>
  <c r="S13" i="39"/>
  <c r="Q13" i="39"/>
  <c r="O13" i="39"/>
  <c r="M13" i="39"/>
  <c r="K13" i="39"/>
  <c r="I13" i="39"/>
  <c r="G13" i="39"/>
  <c r="E13" i="39"/>
  <c r="AB13" i="39" s="1"/>
  <c r="AA12" i="39"/>
  <c r="Y12" i="39"/>
  <c r="W12" i="39"/>
  <c r="U12" i="39"/>
  <c r="S12" i="39"/>
  <c r="Q12" i="39"/>
  <c r="O12" i="39"/>
  <c r="M12" i="39"/>
  <c r="K12" i="39"/>
  <c r="I12" i="39"/>
  <c r="G12" i="39"/>
  <c r="E12" i="39"/>
  <c r="AB12" i="39" s="1"/>
  <c r="AA11" i="39"/>
  <c r="Y11" i="39"/>
  <c r="W11" i="39"/>
  <c r="U11" i="39"/>
  <c r="S11" i="39"/>
  <c r="Q11" i="39"/>
  <c r="O11" i="39"/>
  <c r="M11" i="39"/>
  <c r="K11" i="39"/>
  <c r="I11" i="39"/>
  <c r="G11" i="39"/>
  <c r="E11" i="39"/>
  <c r="AB11" i="39" s="1"/>
  <c r="AA10" i="39"/>
  <c r="Y10" i="39"/>
  <c r="W10" i="39"/>
  <c r="U10" i="39"/>
  <c r="S10" i="39"/>
  <c r="Q10" i="39"/>
  <c r="O10" i="39"/>
  <c r="M10" i="39"/>
  <c r="K10" i="39"/>
  <c r="I10" i="39"/>
  <c r="G10" i="39"/>
  <c r="E10" i="39"/>
  <c r="AB10" i="39" s="1"/>
  <c r="AA9" i="39"/>
  <c r="Y9" i="39"/>
  <c r="W9" i="39"/>
  <c r="U9" i="39"/>
  <c r="S9" i="39"/>
  <c r="Q9" i="39"/>
  <c r="O9" i="39"/>
  <c r="M9" i="39"/>
  <c r="K9" i="39"/>
  <c r="I9" i="39"/>
  <c r="G9" i="39"/>
  <c r="E9" i="39"/>
  <c r="AB9" i="39" s="1"/>
  <c r="AA8" i="39"/>
  <c r="Y8" i="39"/>
  <c r="W8" i="39"/>
  <c r="U8" i="39"/>
  <c r="S8" i="39"/>
  <c r="Q8" i="39"/>
  <c r="O8" i="39"/>
  <c r="M8" i="39"/>
  <c r="K8" i="39"/>
  <c r="I8" i="39"/>
  <c r="G8" i="39"/>
  <c r="E8" i="39"/>
  <c r="AB8" i="39" s="1"/>
  <c r="AA7" i="39"/>
  <c r="Y7" i="39"/>
  <c r="W7" i="39"/>
  <c r="U7" i="39"/>
  <c r="S7" i="39"/>
  <c r="Q7" i="39"/>
  <c r="O7" i="39"/>
  <c r="M7" i="39"/>
  <c r="K7" i="39"/>
  <c r="I7" i="39"/>
  <c r="G7" i="39"/>
  <c r="E7" i="39"/>
  <c r="AB7" i="39" s="1"/>
  <c r="AA6" i="39"/>
  <c r="Y6" i="39"/>
  <c r="W6" i="39"/>
  <c r="U6" i="39"/>
  <c r="S6" i="39"/>
  <c r="Q6" i="39"/>
  <c r="O6" i="39"/>
  <c r="M6" i="39"/>
  <c r="K6" i="39"/>
  <c r="I6" i="39"/>
  <c r="G6" i="39"/>
  <c r="E6" i="39"/>
  <c r="AB6" i="39" s="1"/>
  <c r="AA5" i="39"/>
  <c r="Y5" i="39"/>
  <c r="W5" i="39"/>
  <c r="U5" i="39"/>
  <c r="S5" i="39"/>
  <c r="Q5" i="39"/>
  <c r="O5" i="39"/>
  <c r="M5" i="39"/>
  <c r="K5" i="39"/>
  <c r="I5" i="39"/>
  <c r="G5" i="39"/>
  <c r="E5" i="39"/>
  <c r="AB5" i="39" s="1"/>
  <c r="AB29" i="37"/>
  <c r="Z29" i="37"/>
  <c r="O30" i="37" s="1"/>
  <c r="X29" i="37"/>
  <c r="N30" i="37" s="1"/>
  <c r="V29" i="37"/>
  <c r="M30" i="37" s="1"/>
  <c r="T29" i="37"/>
  <c r="L30" i="37" s="1"/>
  <c r="R29" i="37"/>
  <c r="K30" i="37" s="1"/>
  <c r="P29" i="37"/>
  <c r="J30" i="37" s="1"/>
  <c r="N29" i="37"/>
  <c r="I30" i="37" s="1"/>
  <c r="L29" i="37"/>
  <c r="H30" i="37" s="1"/>
  <c r="J29" i="37"/>
  <c r="G30" i="37" s="1"/>
  <c r="H29" i="37"/>
  <c r="F30" i="37" s="1"/>
  <c r="F29" i="37"/>
  <c r="E30" i="37" s="1"/>
  <c r="D29" i="37"/>
  <c r="D30" i="37" s="1"/>
  <c r="AB28" i="37"/>
  <c r="AA28" i="37"/>
  <c r="Y28" i="37"/>
  <c r="W28" i="37"/>
  <c r="U28" i="37"/>
  <c r="S28" i="37"/>
  <c r="Q28" i="37"/>
  <c r="O28" i="37"/>
  <c r="M28" i="37"/>
  <c r="K28" i="37"/>
  <c r="I28" i="37"/>
  <c r="G28" i="37"/>
  <c r="E28" i="37"/>
  <c r="A28" i="37"/>
  <c r="AB27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27" i="37"/>
  <c r="AB26" i="37"/>
  <c r="AA26" i="37"/>
  <c r="Y26" i="37"/>
  <c r="W26" i="37"/>
  <c r="U26" i="37"/>
  <c r="S26" i="37"/>
  <c r="Q26" i="37"/>
  <c r="O26" i="37"/>
  <c r="M26" i="37"/>
  <c r="K26" i="37"/>
  <c r="I26" i="37"/>
  <c r="G26" i="37"/>
  <c r="E26" i="37"/>
  <c r="A26" i="37"/>
  <c r="AB25" i="37"/>
  <c r="AA25" i="37"/>
  <c r="Y25" i="37"/>
  <c r="W25" i="37"/>
  <c r="U25" i="37"/>
  <c r="S25" i="37"/>
  <c r="Q25" i="37"/>
  <c r="O25" i="37"/>
  <c r="M25" i="37"/>
  <c r="K25" i="37"/>
  <c r="I25" i="37"/>
  <c r="G25" i="37"/>
  <c r="E25" i="37"/>
  <c r="A25" i="37"/>
  <c r="AB24" i="37"/>
  <c r="AA24" i="37"/>
  <c r="Y24" i="37"/>
  <c r="W24" i="37"/>
  <c r="U24" i="37"/>
  <c r="S24" i="37"/>
  <c r="Q24" i="37"/>
  <c r="O24" i="37"/>
  <c r="M24" i="37"/>
  <c r="K24" i="37"/>
  <c r="I24" i="37"/>
  <c r="G24" i="37"/>
  <c r="E24" i="37"/>
  <c r="A24" i="37"/>
  <c r="AB23" i="37"/>
  <c r="AA23" i="37"/>
  <c r="Y23" i="37"/>
  <c r="W23" i="37"/>
  <c r="U23" i="37"/>
  <c r="S23" i="37"/>
  <c r="Q23" i="37"/>
  <c r="O23" i="37"/>
  <c r="M23" i="37"/>
  <c r="K23" i="37"/>
  <c r="I23" i="37"/>
  <c r="G23" i="37"/>
  <c r="E23" i="37"/>
  <c r="A23" i="37"/>
  <c r="AB22" i="37"/>
  <c r="AA22" i="37"/>
  <c r="Y22" i="37"/>
  <c r="W22" i="37"/>
  <c r="U22" i="37"/>
  <c r="S22" i="37"/>
  <c r="Q22" i="37"/>
  <c r="O22" i="37"/>
  <c r="M22" i="37"/>
  <c r="K22" i="37"/>
  <c r="I22" i="37"/>
  <c r="G22" i="37"/>
  <c r="E22" i="37"/>
  <c r="A22" i="37"/>
  <c r="AB21" i="37"/>
  <c r="AA21" i="37"/>
  <c r="Y21" i="37"/>
  <c r="W21" i="37"/>
  <c r="U21" i="37"/>
  <c r="S21" i="37"/>
  <c r="Q21" i="37"/>
  <c r="O21" i="37"/>
  <c r="M21" i="37"/>
  <c r="K21" i="37"/>
  <c r="I21" i="37"/>
  <c r="G21" i="37"/>
  <c r="E21" i="37"/>
  <c r="A21" i="37"/>
  <c r="AB20" i="37"/>
  <c r="AA20" i="37"/>
  <c r="Y20" i="37"/>
  <c r="W20" i="37"/>
  <c r="U20" i="37"/>
  <c r="S20" i="37"/>
  <c r="Q20" i="37"/>
  <c r="O20" i="37"/>
  <c r="M20" i="37"/>
  <c r="K20" i="37"/>
  <c r="I20" i="37"/>
  <c r="G20" i="37"/>
  <c r="E20" i="37"/>
  <c r="A20" i="37"/>
  <c r="AB19" i="37"/>
  <c r="AA19" i="37"/>
  <c r="Y19" i="37"/>
  <c r="W19" i="37"/>
  <c r="U19" i="37"/>
  <c r="S19" i="37"/>
  <c r="Q19" i="37"/>
  <c r="O19" i="37"/>
  <c r="M19" i="37"/>
  <c r="K19" i="37"/>
  <c r="I19" i="37"/>
  <c r="G19" i="37"/>
  <c r="E19" i="37"/>
  <c r="A19" i="37"/>
  <c r="AB18" i="37"/>
  <c r="AA18" i="37"/>
  <c r="Y18" i="37"/>
  <c r="W18" i="37"/>
  <c r="U18" i="37"/>
  <c r="S18" i="37"/>
  <c r="Q18" i="37"/>
  <c r="O18" i="37"/>
  <c r="M18" i="37"/>
  <c r="K18" i="37"/>
  <c r="I18" i="37"/>
  <c r="G18" i="37"/>
  <c r="E18" i="37"/>
  <c r="A18" i="37"/>
  <c r="AB17" i="37"/>
  <c r="AA17" i="37"/>
  <c r="Y17" i="37"/>
  <c r="W17" i="37"/>
  <c r="U17" i="37"/>
  <c r="S17" i="37"/>
  <c r="Q17" i="37"/>
  <c r="O17" i="37"/>
  <c r="M17" i="37"/>
  <c r="K17" i="37"/>
  <c r="I17" i="37"/>
  <c r="G17" i="37"/>
  <c r="E17" i="37"/>
  <c r="A17" i="37"/>
  <c r="AB16" i="37"/>
  <c r="AA16" i="37"/>
  <c r="Y16" i="37"/>
  <c r="W16" i="37"/>
  <c r="U16" i="37"/>
  <c r="S16" i="37"/>
  <c r="Q16" i="37"/>
  <c r="O16" i="37"/>
  <c r="M16" i="37"/>
  <c r="K16" i="37"/>
  <c r="I16" i="37"/>
  <c r="G16" i="37"/>
  <c r="E16" i="37"/>
  <c r="A16" i="37"/>
  <c r="AB15" i="37"/>
  <c r="AA15" i="37"/>
  <c r="Y15" i="37"/>
  <c r="W15" i="37"/>
  <c r="U15" i="37"/>
  <c r="S15" i="37"/>
  <c r="Q15" i="37"/>
  <c r="O15" i="37"/>
  <c r="M15" i="37"/>
  <c r="K15" i="37"/>
  <c r="I15" i="37"/>
  <c r="G15" i="37"/>
  <c r="E15" i="37"/>
  <c r="A15" i="37"/>
  <c r="AB14" i="37"/>
  <c r="AA14" i="37"/>
  <c r="Y14" i="37"/>
  <c r="W14" i="37"/>
  <c r="U14" i="37"/>
  <c r="S14" i="37"/>
  <c r="Q14" i="37"/>
  <c r="O14" i="37"/>
  <c r="M14" i="37"/>
  <c r="K14" i="37"/>
  <c r="I14" i="37"/>
  <c r="G14" i="37"/>
  <c r="E14" i="37"/>
  <c r="A14" i="37"/>
  <c r="AB13" i="37"/>
  <c r="AA13" i="37"/>
  <c r="Y13" i="37"/>
  <c r="W13" i="37"/>
  <c r="U13" i="37"/>
  <c r="S13" i="37"/>
  <c r="Q13" i="37"/>
  <c r="O13" i="37"/>
  <c r="M13" i="37"/>
  <c r="K13" i="37"/>
  <c r="I13" i="37"/>
  <c r="G13" i="37"/>
  <c r="E13" i="37"/>
  <c r="A13" i="37"/>
  <c r="AB12" i="37"/>
  <c r="AA12" i="37"/>
  <c r="Y12" i="37"/>
  <c r="W12" i="37"/>
  <c r="U12" i="37"/>
  <c r="S12" i="37"/>
  <c r="Q12" i="37"/>
  <c r="O12" i="37"/>
  <c r="M12" i="37"/>
  <c r="K12" i="37"/>
  <c r="I12" i="37"/>
  <c r="G12" i="37"/>
  <c r="E12" i="37"/>
  <c r="A12" i="37"/>
  <c r="AB11" i="37"/>
  <c r="AA11" i="37"/>
  <c r="Y11" i="37"/>
  <c r="W11" i="37"/>
  <c r="U11" i="37"/>
  <c r="S11" i="37"/>
  <c r="Q11" i="37"/>
  <c r="O11" i="37"/>
  <c r="M11" i="37"/>
  <c r="K11" i="37"/>
  <c r="I11" i="37"/>
  <c r="G11" i="37"/>
  <c r="E11" i="37"/>
  <c r="A11" i="37"/>
  <c r="AB10" i="37"/>
  <c r="AA10" i="37"/>
  <c r="Y10" i="37"/>
  <c r="W10" i="37"/>
  <c r="U10" i="37"/>
  <c r="S10" i="37"/>
  <c r="Q10" i="37"/>
  <c r="O10" i="37"/>
  <c r="M10" i="37"/>
  <c r="K10" i="37"/>
  <c r="I10" i="37"/>
  <c r="G10" i="37"/>
  <c r="E10" i="37"/>
  <c r="A10" i="37"/>
  <c r="AB9" i="37"/>
  <c r="AA9" i="37"/>
  <c r="Y9" i="37"/>
  <c r="W9" i="37"/>
  <c r="U9" i="37"/>
  <c r="S9" i="37"/>
  <c r="Q9" i="37"/>
  <c r="O9" i="37"/>
  <c r="M9" i="37"/>
  <c r="K9" i="37"/>
  <c r="I9" i="37"/>
  <c r="G9" i="37"/>
  <c r="E9" i="37"/>
  <c r="A9" i="37"/>
  <c r="AB8" i="37"/>
  <c r="AA8" i="37"/>
  <c r="Y8" i="37"/>
  <c r="W8" i="37"/>
  <c r="U8" i="37"/>
  <c r="S8" i="37"/>
  <c r="Q8" i="37"/>
  <c r="O8" i="37"/>
  <c r="M8" i="37"/>
  <c r="K8" i="37"/>
  <c r="I8" i="37"/>
  <c r="G8" i="37"/>
  <c r="E8" i="37"/>
  <c r="A8" i="37"/>
  <c r="AB7" i="37"/>
  <c r="AA7" i="37"/>
  <c r="Y7" i="37"/>
  <c r="W7" i="37"/>
  <c r="U7" i="37"/>
  <c r="S7" i="37"/>
  <c r="Q7" i="37"/>
  <c r="O7" i="37"/>
  <c r="M7" i="37"/>
  <c r="K7" i="37"/>
  <c r="I7" i="37"/>
  <c r="G7" i="37"/>
  <c r="E7" i="37"/>
  <c r="A7" i="37"/>
  <c r="AB6" i="37"/>
  <c r="AA6" i="37"/>
  <c r="Y6" i="37"/>
  <c r="W6" i="37"/>
  <c r="U6" i="37"/>
  <c r="S6" i="37"/>
  <c r="Q6" i="37"/>
  <c r="O6" i="37"/>
  <c r="M6" i="37"/>
  <c r="K6" i="37"/>
  <c r="I6" i="37"/>
  <c r="G6" i="37"/>
  <c r="E6" i="37"/>
  <c r="A6" i="37"/>
  <c r="AB5" i="37"/>
  <c r="AA5" i="37"/>
  <c r="Y5" i="37"/>
  <c r="W5" i="37"/>
  <c r="U5" i="37"/>
  <c r="S5" i="37"/>
  <c r="Q5" i="37"/>
  <c r="O5" i="37"/>
  <c r="M5" i="37"/>
  <c r="K5" i="37"/>
  <c r="I5" i="37"/>
  <c r="G5" i="37"/>
  <c r="E5" i="37"/>
  <c r="A5" i="37"/>
  <c r="AB29" i="28"/>
  <c r="Z29" i="28"/>
  <c r="X29" i="28"/>
  <c r="N30" i="28" s="1"/>
  <c r="V29" i="28"/>
  <c r="T29" i="28"/>
  <c r="L30" i="28" s="1"/>
  <c r="R29" i="28"/>
  <c r="P29" i="28"/>
  <c r="J30" i="28" s="1"/>
  <c r="N29" i="28"/>
  <c r="L29" i="28"/>
  <c r="H30" i="28" s="1"/>
  <c r="J29" i="28"/>
  <c r="H29" i="28"/>
  <c r="F30" i="28" s="1"/>
  <c r="F29" i="28"/>
  <c r="D29" i="28"/>
  <c r="D30" i="28" s="1"/>
  <c r="AB28" i="28"/>
  <c r="AA28" i="28"/>
  <c r="Y28" i="28"/>
  <c r="W28" i="28"/>
  <c r="U28" i="28"/>
  <c r="S28" i="28"/>
  <c r="Q28" i="28"/>
  <c r="O28" i="28"/>
  <c r="M28" i="28"/>
  <c r="K28" i="28"/>
  <c r="I28" i="28"/>
  <c r="G28" i="28"/>
  <c r="E28" i="28"/>
  <c r="A28" i="28"/>
  <c r="AB27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27" i="28"/>
  <c r="AB26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26" i="28"/>
  <c r="AB25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25" i="28"/>
  <c r="AB24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24" i="28"/>
  <c r="AB23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23" i="28"/>
  <c r="AB22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22" i="28"/>
  <c r="AB21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21" i="28"/>
  <c r="AB20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20" i="28"/>
  <c r="AB19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19" i="28"/>
  <c r="AB18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18" i="28"/>
  <c r="AB17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17" i="28"/>
  <c r="AB16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16" i="28"/>
  <c r="AB15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15" i="28"/>
  <c r="AB14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14" i="28"/>
  <c r="AB13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13" i="28"/>
  <c r="AB12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12" i="28"/>
  <c r="AB11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11" i="28"/>
  <c r="AB10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10" i="28"/>
  <c r="AB9" i="28"/>
  <c r="AA9" i="28"/>
  <c r="Y9" i="28"/>
  <c r="W9" i="28"/>
  <c r="U9" i="28"/>
  <c r="S9" i="28"/>
  <c r="Q9" i="28"/>
  <c r="O9" i="28"/>
  <c r="M9" i="28"/>
  <c r="K9" i="28"/>
  <c r="I9" i="28"/>
  <c r="G9" i="28"/>
  <c r="E9" i="28"/>
  <c r="A9" i="28"/>
  <c r="AB8" i="28"/>
  <c r="AA8" i="28"/>
  <c r="Y8" i="28"/>
  <c r="W8" i="28"/>
  <c r="U8" i="28"/>
  <c r="S8" i="28"/>
  <c r="Q8" i="28"/>
  <c r="P8" i="28"/>
  <c r="O8" i="28"/>
  <c r="M8" i="28"/>
  <c r="K8" i="28"/>
  <c r="I8" i="28"/>
  <c r="G8" i="28"/>
  <c r="E8" i="28"/>
  <c r="A8" i="28"/>
  <c r="AB7" i="28"/>
  <c r="AA7" i="28"/>
  <c r="Y7" i="28"/>
  <c r="W7" i="28"/>
  <c r="U7" i="28"/>
  <c r="S7" i="28"/>
  <c r="Q7" i="28"/>
  <c r="O7" i="28"/>
  <c r="M7" i="28"/>
  <c r="K7" i="28"/>
  <c r="I7" i="28"/>
  <c r="G7" i="28"/>
  <c r="E7" i="28"/>
  <c r="A7" i="28"/>
  <c r="AB6" i="28"/>
  <c r="AA6" i="28"/>
  <c r="Y6" i="28"/>
  <c r="W6" i="28"/>
  <c r="U6" i="28"/>
  <c r="S6" i="28"/>
  <c r="Q6" i="28"/>
  <c r="O6" i="28"/>
  <c r="M6" i="28"/>
  <c r="K6" i="28"/>
  <c r="I6" i="28"/>
  <c r="G6" i="28"/>
  <c r="E6" i="28"/>
  <c r="A6" i="28"/>
  <c r="AB5" i="28"/>
  <c r="AA5" i="28"/>
  <c r="Y5" i="28"/>
  <c r="W5" i="28"/>
  <c r="U5" i="28"/>
  <c r="S5" i="28"/>
  <c r="Q5" i="28"/>
  <c r="O5" i="28"/>
  <c r="M5" i="28"/>
  <c r="K5" i="28"/>
  <c r="I5" i="28"/>
  <c r="G5" i="28"/>
  <c r="E5" i="28"/>
  <c r="A5" i="28"/>
  <c r="AB29" i="27"/>
  <c r="Z29" i="27"/>
  <c r="X29" i="27"/>
  <c r="V29" i="27"/>
  <c r="T29" i="27"/>
  <c r="R29" i="27"/>
  <c r="P29" i="27"/>
  <c r="N29" i="27"/>
  <c r="L29" i="27"/>
  <c r="J29" i="27"/>
  <c r="H29" i="27"/>
  <c r="F29" i="27"/>
  <c r="D29" i="27"/>
  <c r="AB28" i="27"/>
  <c r="AB27" i="27"/>
  <c r="AB26" i="27"/>
  <c r="AB25" i="27"/>
  <c r="AB24" i="27"/>
  <c r="AB23" i="27"/>
  <c r="AB22" i="27"/>
  <c r="AB21" i="27"/>
  <c r="AB20" i="27"/>
  <c r="AB19" i="27"/>
  <c r="AB18" i="27"/>
  <c r="AB17" i="27"/>
  <c r="AB16" i="27"/>
  <c r="AB15" i="27"/>
  <c r="AB14" i="27"/>
  <c r="AB13" i="27"/>
  <c r="AB12" i="27"/>
  <c r="AB11" i="27"/>
  <c r="AB10" i="27"/>
  <c r="AB9" i="27"/>
  <c r="AB8" i="27"/>
  <c r="AB7" i="27"/>
  <c r="AB6" i="27"/>
  <c r="AB5" i="27"/>
  <c r="AB29" i="26"/>
  <c r="Z29" i="26"/>
  <c r="X29" i="26"/>
  <c r="V29" i="26"/>
  <c r="T29" i="26"/>
  <c r="R29" i="26"/>
  <c r="P29" i="26"/>
  <c r="N29" i="26"/>
  <c r="L29" i="26"/>
  <c r="J29" i="26"/>
  <c r="H29" i="26"/>
  <c r="F29" i="26"/>
  <c r="D29" i="26"/>
  <c r="AB28" i="26"/>
  <c r="AB27" i="26"/>
  <c r="AB26" i="26"/>
  <c r="AB25" i="26"/>
  <c r="AB24" i="26"/>
  <c r="AB23" i="26"/>
  <c r="AB22" i="26"/>
  <c r="AB21" i="26"/>
  <c r="AB20" i="26"/>
  <c r="AB19" i="26"/>
  <c r="AB18" i="26"/>
  <c r="AB17" i="26"/>
  <c r="AB16" i="26"/>
  <c r="AB15" i="26"/>
  <c r="AB14" i="26"/>
  <c r="AB13" i="26"/>
  <c r="AB12" i="26"/>
  <c r="AB11" i="26"/>
  <c r="AB10" i="26"/>
  <c r="AB9" i="26"/>
  <c r="AB8" i="26"/>
  <c r="AB7" i="26"/>
  <c r="AB6" i="26"/>
  <c r="AB5" i="26"/>
  <c r="AB29" i="25"/>
  <c r="Z29" i="25"/>
  <c r="X29" i="25"/>
  <c r="V29" i="25"/>
  <c r="T29" i="25"/>
  <c r="R29" i="25"/>
  <c r="P29" i="25"/>
  <c r="N29" i="25"/>
  <c r="L29" i="25"/>
  <c r="J29" i="25"/>
  <c r="H29" i="25"/>
  <c r="F29" i="25"/>
  <c r="D29" i="25"/>
  <c r="AB28" i="25"/>
  <c r="AB27" i="25"/>
  <c r="AB26" i="25"/>
  <c r="AB25" i="25"/>
  <c r="AB24" i="25"/>
  <c r="AB23" i="25"/>
  <c r="AB22" i="25"/>
  <c r="AB21" i="25"/>
  <c r="AB20" i="25"/>
  <c r="AB19" i="25"/>
  <c r="AB18" i="25"/>
  <c r="AB17" i="25"/>
  <c r="AB16" i="25"/>
  <c r="AB15" i="25"/>
  <c r="AB14" i="25"/>
  <c r="AB13" i="25"/>
  <c r="AB12" i="25"/>
  <c r="AB11" i="25"/>
  <c r="AB10" i="25"/>
  <c r="AB9" i="25"/>
  <c r="AB8" i="25"/>
  <c r="AB7" i="25"/>
  <c r="AB6" i="25"/>
  <c r="AB5" i="25"/>
  <c r="AB25" i="36"/>
  <c r="Z25" i="36"/>
  <c r="X25" i="36"/>
  <c r="V25" i="36"/>
  <c r="T25" i="36"/>
  <c r="R25" i="36"/>
  <c r="P25" i="36"/>
  <c r="N25" i="36"/>
  <c r="L25" i="36"/>
  <c r="J25" i="36"/>
  <c r="H25" i="36"/>
  <c r="F25" i="36"/>
  <c r="D25" i="36"/>
  <c r="AB24" i="36"/>
  <c r="AB23" i="36"/>
  <c r="AB22" i="36"/>
  <c r="AB21" i="36"/>
  <c r="AB20" i="36"/>
  <c r="AB19" i="36"/>
  <c r="AB18" i="36"/>
  <c r="AB17" i="36"/>
  <c r="AB16" i="36"/>
  <c r="AB15" i="36"/>
  <c r="AB14" i="36"/>
  <c r="AB13" i="36"/>
  <c r="AB12" i="36"/>
  <c r="AB11" i="36"/>
  <c r="AB10" i="36"/>
  <c r="AB9" i="36"/>
  <c r="AB8" i="36"/>
  <c r="AB7" i="36"/>
  <c r="AB6" i="36"/>
  <c r="AB5" i="36"/>
  <c r="AB26" i="23"/>
  <c r="Z26" i="23"/>
  <c r="X26" i="23"/>
  <c r="V26" i="23"/>
  <c r="T26" i="23"/>
  <c r="R26" i="23"/>
  <c r="P26" i="23"/>
  <c r="N26" i="23"/>
  <c r="L26" i="23"/>
  <c r="J26" i="23"/>
  <c r="H26" i="23"/>
  <c r="F26" i="23"/>
  <c r="D26" i="23"/>
  <c r="AB25" i="23"/>
  <c r="AB24" i="23"/>
  <c r="AB23" i="23"/>
  <c r="AB22" i="23"/>
  <c r="AB21" i="23"/>
  <c r="AB20" i="23"/>
  <c r="AB19" i="23"/>
  <c r="AB17" i="23"/>
  <c r="AB16" i="23"/>
  <c r="AB15" i="23"/>
  <c r="AB14" i="23"/>
  <c r="AB13" i="23"/>
  <c r="AB12" i="23"/>
  <c r="AB11" i="23"/>
  <c r="AB10" i="23"/>
  <c r="AB9" i="23"/>
  <c r="AB8" i="23"/>
  <c r="AB7" i="23"/>
  <c r="AB6" i="23"/>
  <c r="AB5" i="23"/>
  <c r="AB29" i="22"/>
  <c r="Z29" i="22"/>
  <c r="X29" i="22"/>
  <c r="V29" i="22"/>
  <c r="T29" i="22"/>
  <c r="R29" i="22"/>
  <c r="P29" i="22"/>
  <c r="N29" i="22"/>
  <c r="L29" i="22"/>
  <c r="J29" i="22"/>
  <c r="H29" i="22"/>
  <c r="F29" i="22"/>
  <c r="D29" i="22"/>
  <c r="AB28" i="22"/>
  <c r="AB27" i="22"/>
  <c r="AB26" i="22"/>
  <c r="AB25" i="22"/>
  <c r="AB24" i="22"/>
  <c r="AB23" i="22"/>
  <c r="AB22" i="22"/>
  <c r="AB21" i="22"/>
  <c r="AB20" i="22"/>
  <c r="AB19" i="22"/>
  <c r="AB18" i="22"/>
  <c r="AB17" i="22"/>
  <c r="AB16" i="22"/>
  <c r="AB15" i="22"/>
  <c r="AB14" i="22"/>
  <c r="AB13" i="22"/>
  <c r="AB12" i="22"/>
  <c r="AB11" i="22"/>
  <c r="AB10" i="22"/>
  <c r="AB9" i="22"/>
  <c r="AB8" i="22"/>
  <c r="AB7" i="22"/>
  <c r="AB6" i="22"/>
  <c r="AB5" i="22"/>
  <c r="AB29" i="21"/>
  <c r="Z29" i="21"/>
  <c r="X29" i="21"/>
  <c r="V29" i="21"/>
  <c r="T29" i="21"/>
  <c r="R29" i="21"/>
  <c r="P29" i="21"/>
  <c r="N29" i="21"/>
  <c r="L29" i="21"/>
  <c r="J29" i="21"/>
  <c r="H29" i="21"/>
  <c r="F29" i="21"/>
  <c r="D29" i="21"/>
  <c r="AB28" i="21"/>
  <c r="AB27" i="21"/>
  <c r="AB26" i="21"/>
  <c r="AB25" i="21"/>
  <c r="AB24" i="21"/>
  <c r="AB23" i="21"/>
  <c r="AB22" i="21"/>
  <c r="AB21" i="21"/>
  <c r="AB20" i="21"/>
  <c r="AB19" i="21"/>
  <c r="AB18" i="21"/>
  <c r="AB17" i="21"/>
  <c r="AB16" i="21"/>
  <c r="AB15" i="21"/>
  <c r="AB14" i="21"/>
  <c r="AB13" i="21"/>
  <c r="AB12" i="21"/>
  <c r="AB11" i="21"/>
  <c r="AB10" i="21"/>
  <c r="AB9" i="21"/>
  <c r="AB8" i="21"/>
  <c r="AB7" i="21"/>
  <c r="AB6" i="21"/>
  <c r="AB5" i="21"/>
  <c r="AB29" i="20"/>
  <c r="Z29" i="20"/>
  <c r="X29" i="20"/>
  <c r="V29" i="20"/>
  <c r="T29" i="20"/>
  <c r="R29" i="20"/>
  <c r="P29" i="20"/>
  <c r="N29" i="20"/>
  <c r="L29" i="20"/>
  <c r="J29" i="20"/>
  <c r="H29" i="20"/>
  <c r="F29" i="20"/>
  <c r="D29" i="20"/>
  <c r="AB28" i="20"/>
  <c r="AB27" i="20"/>
  <c r="AB26" i="20"/>
  <c r="AB25" i="20"/>
  <c r="AB24" i="20"/>
  <c r="AB23" i="20"/>
  <c r="AB22" i="20"/>
  <c r="AB21" i="20"/>
  <c r="AB20" i="20"/>
  <c r="AB19" i="20"/>
  <c r="AB18" i="20"/>
  <c r="AB17" i="20"/>
  <c r="AB16" i="20"/>
  <c r="AB15" i="20"/>
  <c r="AB14" i="20"/>
  <c r="AB13" i="20"/>
  <c r="AB12" i="20"/>
  <c r="AB11" i="20"/>
  <c r="AB10" i="20"/>
  <c r="AB9" i="20"/>
  <c r="AB8" i="20"/>
  <c r="AB7" i="20"/>
  <c r="AB6" i="20"/>
  <c r="AB5" i="20"/>
  <c r="AB29" i="19"/>
  <c r="Z29" i="19"/>
  <c r="X29" i="19"/>
  <c r="V29" i="19"/>
  <c r="T29" i="19"/>
  <c r="R29" i="19"/>
  <c r="P29" i="19"/>
  <c r="N29" i="19"/>
  <c r="L29" i="19"/>
  <c r="J29" i="19"/>
  <c r="H29" i="19"/>
  <c r="F29" i="19"/>
  <c r="D29" i="19"/>
  <c r="AB28" i="19"/>
  <c r="AB27" i="19"/>
  <c r="AB26" i="19"/>
  <c r="AB25" i="19"/>
  <c r="AB24" i="19"/>
  <c r="AB23" i="19"/>
  <c r="AB22" i="19"/>
  <c r="AB21" i="19"/>
  <c r="AB20" i="19"/>
  <c r="AB19" i="19"/>
  <c r="AB18" i="19"/>
  <c r="AB17" i="19"/>
  <c r="AB16" i="19"/>
  <c r="AB15" i="19"/>
  <c r="AB14" i="19"/>
  <c r="AB13" i="19"/>
  <c r="AB12" i="19"/>
  <c r="AB11" i="19"/>
  <c r="AB10" i="19"/>
  <c r="AB9" i="19"/>
  <c r="AB8" i="19"/>
  <c r="AB7" i="19"/>
  <c r="AB6" i="19"/>
  <c r="AB5" i="19"/>
  <c r="AB29" i="18"/>
  <c r="Z29" i="18"/>
  <c r="X29" i="18"/>
  <c r="V29" i="18"/>
  <c r="T29" i="18"/>
  <c r="R29" i="18"/>
  <c r="P29" i="18"/>
  <c r="N29" i="18"/>
  <c r="L29" i="18"/>
  <c r="J29" i="18"/>
  <c r="H29" i="18"/>
  <c r="F29" i="18"/>
  <c r="D29" i="18"/>
  <c r="AB28" i="18"/>
  <c r="AB27" i="18"/>
  <c r="AB26" i="18"/>
  <c r="AB25" i="18"/>
  <c r="AB24" i="18"/>
  <c r="AB23" i="18"/>
  <c r="AB22" i="18"/>
  <c r="AB21" i="18"/>
  <c r="AB20" i="18"/>
  <c r="AB19" i="18"/>
  <c r="AB18" i="18"/>
  <c r="AB17" i="18"/>
  <c r="AB16" i="18"/>
  <c r="AB15" i="18"/>
  <c r="AB14" i="18"/>
  <c r="AB13" i="18"/>
  <c r="AB12" i="18"/>
  <c r="AB11" i="18"/>
  <c r="AB10" i="18"/>
  <c r="AB9" i="18"/>
  <c r="AB8" i="18"/>
  <c r="AB7" i="18"/>
  <c r="AB6" i="18"/>
  <c r="AB5" i="18"/>
  <c r="AB29" i="16"/>
  <c r="Z29" i="16"/>
  <c r="X29" i="16"/>
  <c r="V29" i="16"/>
  <c r="T29" i="16"/>
  <c r="R29" i="16"/>
  <c r="P29" i="16"/>
  <c r="N29" i="16"/>
  <c r="L29" i="16"/>
  <c r="J29" i="16"/>
  <c r="H29" i="16"/>
  <c r="F29" i="16"/>
  <c r="D29" i="16"/>
  <c r="AB28" i="16"/>
  <c r="AB27" i="16"/>
  <c r="AB26" i="16"/>
  <c r="AB25" i="16"/>
  <c r="AB24" i="16"/>
  <c r="AB23" i="16"/>
  <c r="AB22" i="16"/>
  <c r="AB21" i="16"/>
  <c r="AB20" i="16"/>
  <c r="AB19" i="16"/>
  <c r="AB18" i="16"/>
  <c r="AB17" i="16"/>
  <c r="AB16" i="16"/>
  <c r="AB15" i="16"/>
  <c r="AB14" i="16"/>
  <c r="AB13" i="16"/>
  <c r="AB12" i="16"/>
  <c r="AB11" i="16"/>
  <c r="AB10" i="16"/>
  <c r="AB9" i="16"/>
  <c r="AB8" i="16"/>
  <c r="AB7" i="16"/>
  <c r="AB6" i="16"/>
  <c r="AB5" i="16"/>
  <c r="AB26" i="35"/>
  <c r="Z26" i="35"/>
  <c r="X26" i="35"/>
  <c r="V26" i="35"/>
  <c r="T26" i="35"/>
  <c r="R26" i="35"/>
  <c r="P26" i="35"/>
  <c r="N26" i="35"/>
  <c r="L26" i="35"/>
  <c r="J26" i="35"/>
  <c r="H26" i="35"/>
  <c r="F26" i="35"/>
  <c r="D26" i="35"/>
  <c r="AB25" i="35"/>
  <c r="AB24" i="35"/>
  <c r="AB23" i="35"/>
  <c r="AB22" i="35"/>
  <c r="AB21" i="35"/>
  <c r="AB20" i="35"/>
  <c r="AB19" i="35"/>
  <c r="AB18" i="35"/>
  <c r="AB17" i="35"/>
  <c r="AB16" i="35"/>
  <c r="AB15" i="35"/>
  <c r="AB14" i="35"/>
  <c r="AB13" i="35"/>
  <c r="AB12" i="35"/>
  <c r="AB11" i="35"/>
  <c r="AB10" i="35"/>
  <c r="AB9" i="35"/>
  <c r="AB8" i="35"/>
  <c r="AB7" i="35"/>
  <c r="AB6" i="35"/>
  <c r="AB5" i="35"/>
  <c r="AB26" i="13"/>
  <c r="Z26" i="13"/>
  <c r="X26" i="13"/>
  <c r="V26" i="13"/>
  <c r="T26" i="13"/>
  <c r="R26" i="13"/>
  <c r="P26" i="13"/>
  <c r="N26" i="13"/>
  <c r="L26" i="13"/>
  <c r="J26" i="13"/>
  <c r="H26" i="13"/>
  <c r="F26" i="13"/>
  <c r="D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3" i="13"/>
  <c r="AB12" i="13"/>
  <c r="AB11" i="13"/>
  <c r="AB10" i="13"/>
  <c r="AB9" i="13"/>
  <c r="AB8" i="13"/>
  <c r="AB7" i="13"/>
  <c r="AB6" i="13"/>
  <c r="AB5" i="13"/>
  <c r="AD28" i="34"/>
  <c r="Z28" i="34"/>
  <c r="X28" i="34"/>
  <c r="V28" i="34"/>
  <c r="T28" i="34"/>
  <c r="R28" i="34"/>
  <c r="P28" i="34"/>
  <c r="N28" i="34"/>
  <c r="L28" i="34"/>
  <c r="J28" i="34"/>
  <c r="H28" i="34"/>
  <c r="F28" i="34"/>
  <c r="D28" i="34"/>
  <c r="AD27" i="34"/>
  <c r="AD26" i="34"/>
  <c r="AD25" i="34"/>
  <c r="AD24" i="34"/>
  <c r="AD23" i="34"/>
  <c r="AD22" i="34"/>
  <c r="AD21" i="34"/>
  <c r="AD20" i="34"/>
  <c r="AD19" i="34"/>
  <c r="AD18" i="34"/>
  <c r="AD17" i="34"/>
  <c r="AD16" i="34"/>
  <c r="AD15" i="34"/>
  <c r="AD14" i="34"/>
  <c r="AD13" i="34"/>
  <c r="AD12" i="34"/>
  <c r="AD11" i="34"/>
  <c r="AD10" i="34"/>
  <c r="AD9" i="34"/>
  <c r="AD8" i="34"/>
  <c r="AD7" i="34"/>
  <c r="AD6" i="34"/>
  <c r="AD5" i="34"/>
  <c r="AD29" i="9"/>
  <c r="AB29" i="9"/>
  <c r="Z29" i="9"/>
  <c r="X29" i="9"/>
  <c r="V29" i="9"/>
  <c r="U29" i="9"/>
  <c r="T29" i="9"/>
  <c r="R29" i="9"/>
  <c r="P29" i="9"/>
  <c r="N29" i="9"/>
  <c r="L29" i="9"/>
  <c r="J29" i="9"/>
  <c r="H29" i="9"/>
  <c r="F29" i="9"/>
  <c r="D29" i="9"/>
  <c r="AD28" i="9"/>
  <c r="AD27" i="9"/>
  <c r="AD26" i="9"/>
  <c r="AD25" i="9"/>
  <c r="AD24" i="9"/>
  <c r="AD23" i="9"/>
  <c r="AD22" i="9"/>
  <c r="AD21" i="9"/>
  <c r="AD20" i="9"/>
  <c r="AD19" i="9"/>
  <c r="AD18" i="9"/>
  <c r="AD17" i="9"/>
  <c r="AD16" i="9"/>
  <c r="AD15" i="9"/>
  <c r="AD14" i="9"/>
  <c r="AD13" i="9"/>
  <c r="AD12" i="9"/>
  <c r="AD11" i="9"/>
  <c r="AD10" i="9"/>
  <c r="AD9" i="9"/>
  <c r="AD8" i="9"/>
  <c r="AD7" i="9"/>
  <c r="AD6" i="9"/>
  <c r="AD5" i="9"/>
  <c r="AD29" i="8"/>
  <c r="AB29" i="8"/>
  <c r="Z29" i="8"/>
  <c r="X29" i="8"/>
  <c r="V29" i="8"/>
  <c r="U29" i="8"/>
  <c r="T29" i="8"/>
  <c r="R29" i="8"/>
  <c r="P29" i="8"/>
  <c r="N29" i="8"/>
  <c r="L29" i="8"/>
  <c r="J29" i="8"/>
  <c r="H29" i="8"/>
  <c r="F29" i="8"/>
  <c r="D29" i="8"/>
  <c r="AD28" i="8"/>
  <c r="AD27" i="8"/>
  <c r="AD26" i="8"/>
  <c r="AD25" i="8"/>
  <c r="AD24" i="8"/>
  <c r="AD23" i="8"/>
  <c r="AD22" i="8"/>
  <c r="AD21" i="8"/>
  <c r="AD20" i="8"/>
  <c r="AD19" i="8"/>
  <c r="AD18" i="8"/>
  <c r="AD17" i="8"/>
  <c r="AD16" i="8"/>
  <c r="AD15" i="8"/>
  <c r="AD14" i="8"/>
  <c r="AD13" i="8"/>
  <c r="AD12" i="8"/>
  <c r="AD11" i="8"/>
  <c r="AD10" i="8"/>
  <c r="AD9" i="8"/>
  <c r="AD8" i="8"/>
  <c r="AD7" i="8"/>
  <c r="AD6" i="8"/>
  <c r="AD5" i="8"/>
  <c r="AB29" i="33"/>
  <c r="Z29" i="33"/>
  <c r="X29" i="33"/>
  <c r="V29" i="33"/>
  <c r="T29" i="33"/>
  <c r="R29" i="33"/>
  <c r="P29" i="33"/>
  <c r="N29" i="33"/>
  <c r="L29" i="33"/>
  <c r="J29" i="33"/>
  <c r="H29" i="33"/>
  <c r="F29" i="33"/>
  <c r="D29" i="33"/>
  <c r="AB28" i="33"/>
  <c r="AB27" i="33"/>
  <c r="AB26" i="33"/>
  <c r="AB25" i="33"/>
  <c r="AB24" i="33"/>
  <c r="AB23" i="33"/>
  <c r="AB22" i="33"/>
  <c r="AB21" i="33"/>
  <c r="AB20" i="33"/>
  <c r="AB19" i="33"/>
  <c r="AB18" i="33"/>
  <c r="AB17" i="33"/>
  <c r="AB16" i="33"/>
  <c r="AB15" i="33"/>
  <c r="AB14" i="33"/>
  <c r="AB13" i="33"/>
  <c r="AB12" i="33"/>
  <c r="AB11" i="33"/>
  <c r="AB10" i="33"/>
  <c r="AB9" i="33"/>
  <c r="AB8" i="33"/>
  <c r="AB7" i="33"/>
  <c r="AB6" i="33"/>
  <c r="AB5" i="33"/>
  <c r="AD21" i="5"/>
  <c r="AB21" i="5"/>
  <c r="Z21" i="5"/>
  <c r="X21" i="5"/>
  <c r="V21" i="5"/>
  <c r="U21" i="5"/>
  <c r="T21" i="5"/>
  <c r="R21" i="5"/>
  <c r="P21" i="5"/>
  <c r="N21" i="5"/>
  <c r="L21" i="5"/>
  <c r="J21" i="5"/>
  <c r="H21" i="5"/>
  <c r="F21" i="5"/>
  <c r="D21" i="5"/>
  <c r="AD20" i="5"/>
  <c r="AD19" i="5"/>
  <c r="AD18" i="5"/>
  <c r="AD17" i="5"/>
  <c r="AD16" i="5"/>
  <c r="AD15" i="5"/>
  <c r="AD14" i="5"/>
  <c r="AD13" i="5"/>
  <c r="AD12" i="5"/>
  <c r="AD11" i="5"/>
  <c r="AD10" i="5"/>
  <c r="AD9" i="5"/>
  <c r="AD8" i="5"/>
  <c r="AD7" i="5"/>
  <c r="AD6" i="5"/>
  <c r="AD5" i="5"/>
  <c r="AD22" i="4"/>
  <c r="AB22" i="4"/>
  <c r="Z22" i="4"/>
  <c r="X22" i="4"/>
  <c r="V22" i="4"/>
  <c r="U22" i="4"/>
  <c r="T22" i="4"/>
  <c r="R22" i="4"/>
  <c r="P22" i="4"/>
  <c r="N22" i="4"/>
  <c r="L22" i="4"/>
  <c r="J22" i="4"/>
  <c r="H22" i="4"/>
  <c r="F22" i="4"/>
  <c r="D22" i="4"/>
  <c r="AD21" i="4"/>
  <c r="AD20" i="4"/>
  <c r="AD19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D6" i="4"/>
  <c r="AD5" i="4"/>
  <c r="AB13" i="38" l="1"/>
  <c r="AB8" i="38"/>
  <c r="AB12" i="38"/>
  <c r="AB7" i="38"/>
  <c r="AB11" i="38"/>
  <c r="AB5" i="38"/>
  <c r="AB16" i="38"/>
  <c r="AB14" i="38"/>
  <c r="AB15" i="38"/>
  <c r="AB9" i="38"/>
  <c r="AB6" i="38"/>
  <c r="AB17" i="38"/>
  <c r="AB10" i="38"/>
  <c r="AB18" i="38"/>
  <c r="A18" i="38" s="1"/>
  <c r="AB19" i="38"/>
  <c r="A19" i="38" s="1"/>
  <c r="AB20" i="38"/>
  <c r="A20" i="38" s="1"/>
  <c r="AB21" i="38"/>
  <c r="A21" i="38" s="1"/>
  <c r="AB22" i="38"/>
  <c r="A22" i="38" s="1"/>
  <c r="AB23" i="38"/>
  <c r="A23" i="38" s="1"/>
  <c r="AB24" i="38"/>
  <c r="A24" i="38" s="1"/>
  <c r="AB25" i="38"/>
  <c r="A25" i="38" s="1"/>
  <c r="AB26" i="38"/>
  <c r="A26" i="38" s="1"/>
  <c r="AB27" i="38"/>
  <c r="A27" i="38" s="1"/>
  <c r="AB28" i="38"/>
  <c r="A28" i="38" s="1"/>
  <c r="AB7" i="40"/>
  <c r="AB5" i="40"/>
  <c r="AB18" i="40"/>
  <c r="AB9" i="40"/>
  <c r="AB17" i="40"/>
  <c r="AB16" i="40"/>
  <c r="AB11" i="40"/>
  <c r="AB10" i="40"/>
  <c r="AB8" i="40"/>
  <c r="AB14" i="40"/>
  <c r="AB6" i="40"/>
  <c r="AB13" i="40"/>
  <c r="AB12" i="40"/>
  <c r="AB15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9"/>
  <c r="A23" i="39"/>
  <c r="A21" i="39"/>
  <c r="A19" i="39"/>
  <c r="A17" i="39"/>
  <c r="A15" i="39"/>
  <c r="A13" i="39"/>
  <c r="A11" i="39"/>
  <c r="A5" i="39"/>
  <c r="A6" i="39"/>
  <c r="A7" i="39"/>
  <c r="A8" i="39"/>
  <c r="A9" i="39"/>
  <c r="A10" i="39"/>
  <c r="A12" i="39"/>
  <c r="A14" i="39"/>
  <c r="A16" i="39"/>
  <c r="A18" i="39"/>
  <c r="A20" i="39"/>
  <c r="A22" i="39"/>
  <c r="A24" i="39"/>
  <c r="E30" i="28"/>
  <c r="G30" i="28"/>
  <c r="I30" i="28"/>
  <c r="K30" i="28"/>
  <c r="M30" i="28"/>
  <c r="O30" i="28"/>
  <c r="D30" i="39"/>
  <c r="F30" i="39"/>
  <c r="H30" i="39"/>
  <c r="J30" i="39"/>
  <c r="L30" i="39"/>
  <c r="N30" i="39"/>
  <c r="I30" i="39"/>
  <c r="K30" i="39"/>
  <c r="M30" i="39"/>
  <c r="O30" i="39"/>
  <c r="E30" i="39"/>
  <c r="E29" i="38"/>
  <c r="G29" i="38"/>
  <c r="I29" i="38"/>
  <c r="K29" i="38"/>
  <c r="M29" i="38"/>
  <c r="O29" i="38"/>
  <c r="Q29" i="38"/>
  <c r="S29" i="38"/>
  <c r="U29" i="38"/>
  <c r="W29" i="38"/>
  <c r="Y29" i="38"/>
  <c r="AA29" i="38"/>
  <c r="A17" i="38" l="1"/>
  <c r="A9" i="38"/>
  <c r="A14" i="38"/>
  <c r="A5" i="38"/>
  <c r="A7" i="38"/>
  <c r="A8" i="38"/>
  <c r="A10" i="38"/>
  <c r="A6" i="38"/>
  <c r="A15" i="38"/>
  <c r="A16" i="38"/>
  <c r="A11" i="38"/>
  <c r="A12" i="38"/>
  <c r="A13" i="38"/>
  <c r="AB29" i="38"/>
  <c r="A19" i="40"/>
  <c r="A14" i="40"/>
  <c r="A8" i="40"/>
  <c r="A9" i="40"/>
  <c r="A18" i="40"/>
  <c r="A17" i="40"/>
  <c r="A16" i="40"/>
  <c r="A15" i="40"/>
  <c r="A13" i="40"/>
  <c r="A11" i="40"/>
  <c r="A12" i="40"/>
  <c r="A10" i="40"/>
  <c r="AB20" i="40"/>
  <c r="A6" i="40"/>
  <c r="A7" i="40"/>
  <c r="I29" i="28"/>
  <c r="Q29" i="28"/>
  <c r="Y29" i="28"/>
  <c r="G29" i="39"/>
  <c r="E29" i="39"/>
  <c r="G29" i="28"/>
  <c r="AA29" i="39"/>
  <c r="W29" i="39"/>
  <c r="S29" i="39"/>
  <c r="O29" i="39"/>
  <c r="K29" i="39"/>
  <c r="Y29" i="39"/>
  <c r="U29" i="39"/>
  <c r="Q29" i="39"/>
  <c r="M29" i="39"/>
  <c r="I29" i="39"/>
  <c r="S29" i="28"/>
  <c r="AA29" i="28"/>
  <c r="K29" i="28"/>
  <c r="U29" i="28"/>
  <c r="M29" i="28"/>
  <c r="E29" i="28"/>
  <c r="W29" i="28"/>
  <c r="O29" i="28"/>
</calcChain>
</file>

<file path=xl/sharedStrings.xml><?xml version="1.0" encoding="utf-8"?>
<sst xmlns="http://schemas.openxmlformats.org/spreadsheetml/2006/main" count="1185" uniqueCount="162">
  <si>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</si>
  <si>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</si>
  <si>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</si>
  <si>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</si>
  <si>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</si>
  <si>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</si>
  <si>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</si>
  <si>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Манило Денис</t>
  </si>
  <si>
    <t>-</t>
  </si>
  <si>
    <t>Стецык Сергей</t>
  </si>
  <si>
    <t>Пикулин Павел</t>
  </si>
  <si>
    <t>Гаврилюк Олег</t>
  </si>
  <si>
    <t>Ткаченко Антон</t>
  </si>
  <si>
    <t>Наум</t>
  </si>
  <si>
    <t>Веселов Сергей</t>
  </si>
  <si>
    <t>Несторенко Андрей</t>
  </si>
  <si>
    <t>Лихошерст Алексей</t>
  </si>
  <si>
    <t>Онащук Максим</t>
  </si>
  <si>
    <t>Шутка Виталий</t>
  </si>
  <si>
    <t>Плакидюк Виталий</t>
  </si>
  <si>
    <t>Веселов Антон</t>
  </si>
  <si>
    <t>Хавило Дима</t>
  </si>
  <si>
    <t>Потапов Сергей</t>
  </si>
  <si>
    <t>Пикулин Паша</t>
  </si>
  <si>
    <t>Плакидюк Виталик</t>
  </si>
  <si>
    <t>Горбоконь Андрей</t>
  </si>
  <si>
    <t>Стоцкий Андрей</t>
  </si>
  <si>
    <t>Среднее время</t>
  </si>
  <si>
    <t>Скобликов Влад</t>
  </si>
  <si>
    <t>Межиевский Сергей</t>
  </si>
  <si>
    <t>Ткаченко Сергей</t>
  </si>
  <si>
    <t>Горошко Игорь</t>
  </si>
  <si>
    <t>Якименко Дмитрий</t>
  </si>
  <si>
    <t>Витя</t>
  </si>
  <si>
    <t>Скобликов Владислав</t>
  </si>
  <si>
    <t>Кочмарев Юрий</t>
  </si>
  <si>
    <t>Рожков Олег</t>
  </si>
  <si>
    <t>Лабинский Николай</t>
  </si>
  <si>
    <t xml:space="preserve">Петушков Андрей </t>
  </si>
  <si>
    <t>Железняк Алексей</t>
  </si>
  <si>
    <t>Тыщенко Миша</t>
  </si>
  <si>
    <t>39.85</t>
  </si>
  <si>
    <t>ТАБЛИЦА ГОНКИ "БЫСТРЫЙ ГОНЗАЛЕС" 2R (11.04.2016)</t>
  </si>
  <si>
    <t>ТАБЛИЦА ГОНКИ "БЫСТРЫЙ ГОНЗАЛЕС" (1-й конфиг)</t>
  </si>
  <si>
    <t>Скобиков Влад</t>
  </si>
  <si>
    <t>Таволжан Виталий</t>
  </si>
  <si>
    <t>Кузнецов Артур</t>
  </si>
  <si>
    <t>ТАБЛИЦА ГОНКИ "БЫСТРЫЙ ГОНЗАЛЕС" 4R</t>
  </si>
  <si>
    <t>Лантушенко Игорь</t>
  </si>
  <si>
    <t>Семпокрыл Павел</t>
  </si>
  <si>
    <t>Козачище Роман</t>
  </si>
  <si>
    <t>Лабинский Коля</t>
  </si>
  <si>
    <t>Дио</t>
  </si>
  <si>
    <t>ТАБЛИЦА ГОНКИ "БЫСТРЫЙ ГОНЗАЛЕС 7" 02.05.2016</t>
  </si>
  <si>
    <t>Лобинский Коля</t>
  </si>
  <si>
    <t>Хлопонин Андрей</t>
  </si>
  <si>
    <t>Трофименко Иван</t>
  </si>
  <si>
    <t>Кочмарев Юра</t>
  </si>
  <si>
    <t>ТАБЛИЦА ГОНКИ "БЫСТРЫЙ ГОНЗАЛЕС 3 " 09.05.2016</t>
  </si>
  <si>
    <t>Халецкий Евгений</t>
  </si>
  <si>
    <t>Фаль Александр</t>
  </si>
  <si>
    <t>Муляр Андрей</t>
  </si>
  <si>
    <t>Кравцов Андрей</t>
  </si>
  <si>
    <t>Колбут Вова</t>
  </si>
  <si>
    <t>ТАБЛИЦА ГОНКИ "БЫСТРЫЙ ГОНЗАЛЕС" конфигурация 4 (дождь)</t>
  </si>
  <si>
    <t>1,23,37</t>
  </si>
  <si>
    <t>ТАБЛИЦА ГОНКИ "БЫСТРЫЙ ГОНЗАЛЕС" 23.05.2016. конфиг 6</t>
  </si>
  <si>
    <t>ТАБЛИЦА ГОНКИ "БЫСТРЫЙ ГОНЗАЛЕС" 30.05.2016. конфиг 1R</t>
  </si>
  <si>
    <t>ТАБЛИЦА ГОНКИ "БЫСТРЫЙ ГОНЗАЛЕС" 06.07.2015. конфиг 11</t>
  </si>
  <si>
    <t>Пархомчук Алексендр</t>
  </si>
  <si>
    <t>Мурыгин Сергей</t>
  </si>
  <si>
    <t>Дарий Игорь</t>
  </si>
  <si>
    <t>ТАБЛИЦА ГОНКИ "БЫСТРЫЙ ГОНЗАЛЕС" 13.06.2015. конфиг 5</t>
  </si>
  <si>
    <t>Царенко Андрей</t>
  </si>
  <si>
    <t>Сичевский Сергей</t>
  </si>
  <si>
    <t>Дудинский Александр</t>
  </si>
  <si>
    <t xml:space="preserve"> </t>
  </si>
  <si>
    <t xml:space="preserve">  </t>
  </si>
  <si>
    <t>Линнык Владимир</t>
  </si>
  <si>
    <t>ТАБЛИЦА ГОНКИ "БЫСТРЫЙ ГОНЗАЛЕС" 20.06.2016. конфиг 10R</t>
  </si>
  <si>
    <t>Скобликов Влад / Skoblikov Vlad</t>
  </si>
  <si>
    <t>Пикулин Паша / Pikulin Pavlo</t>
  </si>
  <si>
    <t>Наум / Naum Naum</t>
  </si>
  <si>
    <t>Дио / Lysenskyi Denys</t>
  </si>
  <si>
    <t>Гаврилюк Олег / Gavriluk Oleg</t>
  </si>
  <si>
    <t>Манило Денис / Manilo Denis</t>
  </si>
  <si>
    <t>Хавило Дима / Khavylo Dmitryi</t>
  </si>
  <si>
    <t>Резанко Оля / Rezanko Olga</t>
  </si>
  <si>
    <t>Лабинский Николай / Labinskiy Nikolay</t>
  </si>
  <si>
    <t>Ткаченко Сергей / Tkachenko Sergey</t>
  </si>
  <si>
    <t>Веселов Сергей / Veselov Sergey</t>
  </si>
  <si>
    <t>ТАБЛИЦА ГОНКИ "БЫСТРЫЙ ГОНЗАЛЕС" 27.06.2016. конфиг 7R</t>
  </si>
  <si>
    <t>Хоперия Леван</t>
  </si>
  <si>
    <t>Голубченко Саша</t>
  </si>
  <si>
    <t>ТАБЛИЦА ГОНКИ "БЫСТРЫЙ ГОНЗАЛЕС" 04.07.2016. конфиг 9</t>
  </si>
  <si>
    <t>Кошарук Евгений</t>
  </si>
  <si>
    <t>Горбоконь Андрей /Horbokon Andrii</t>
  </si>
  <si>
    <t>Наум / Vintoniv Ivan</t>
  </si>
  <si>
    <t>Лантушенко Игорь / Lantushenko Ihor</t>
  </si>
  <si>
    <t>Лихошерст Алексей / Lychosherst Alexey</t>
  </si>
  <si>
    <t>Шутка Виталий / Shutka Vitaliy</t>
  </si>
  <si>
    <t>Веселов Антон / Veselov Anton</t>
  </si>
  <si>
    <t>Джемула Сергей / Dzhemula Sergii</t>
  </si>
  <si>
    <t>Плакидюк Виталий / Plakydiuk Vitalii</t>
  </si>
  <si>
    <t>Кочмарев Юрий / Kichmarev Yuriy</t>
  </si>
  <si>
    <t>Ищук Сергей / Ischuk Sergey</t>
  </si>
  <si>
    <t>Трофименко Иван / Trofimenko Ivan</t>
  </si>
  <si>
    <t>Несторенко Андрей / Nestorenko Andrii</t>
  </si>
  <si>
    <t>Онащук Максим / Onashuk Maxim</t>
  </si>
  <si>
    <t>Декало Станислав</t>
  </si>
  <si>
    <t>ТАБЛИЦА ГОНКИ "БЫСТРЫЙ ГОНЗАЛЕС" 11.07.2016. конфиг 6R</t>
  </si>
  <si>
    <t>Джемула Сергей</t>
  </si>
  <si>
    <t>Пикулин Павел/Pikulin Pavlo</t>
  </si>
  <si>
    <t>Кичмаренко Олег</t>
  </si>
  <si>
    <t>ТАБЛИЦА ГОНКИ "БЫСТРЫЙ ГОНЗАЛЕС" 18.07.2016. конфиг 5R</t>
  </si>
  <si>
    <t>Пархомчук Саша / Parhomchuk Alexander</t>
  </si>
  <si>
    <t>Кошарук Евгений / Kosharuk Eugene</t>
  </si>
  <si>
    <t>Дарий Игорь / Dariy Igor</t>
  </si>
  <si>
    <t>Мурыгин Сергей / Muryhin Serhii</t>
  </si>
  <si>
    <t>Сычевский Сергей / Sychevskiy Sergey</t>
  </si>
  <si>
    <t>Линнык Володя / Linnyk Vladimyr</t>
  </si>
  <si>
    <t>Хлопонин Андрей / Khloponin Andrew</t>
  </si>
  <si>
    <t>ТАБЛИЦА ГОНКИ "БЫСТРЫЙ ГОНЗАЛЕС" 25.07.2016. конфиг  3R</t>
  </si>
  <si>
    <t>Гободи Курош / Gobadi Kourosh</t>
  </si>
  <si>
    <t>Чухаленко Дима</t>
  </si>
  <si>
    <t>Пикулин Павел / Pikulin Pavlo</t>
  </si>
  <si>
    <t xml:space="preserve">Кошарук Евгений </t>
  </si>
  <si>
    <t xml:space="preserve">Пикулин Павел </t>
  </si>
  <si>
    <t>Флодструм Андреас</t>
  </si>
  <si>
    <t>Гобади Курош</t>
  </si>
  <si>
    <t>ТАБЛИЦА ГОНКИ "БЫСТРЫЙ ГОНЗАЛЕС" 01.08.2015. конфиг 2</t>
  </si>
  <si>
    <t>ТАБЛИЦА ГОНКИ "БЫСТРЫЙ ГОНЗАЛЕС" 08.08.2016. конфиг 11R</t>
  </si>
  <si>
    <t>Ткачекно Сергей</t>
  </si>
  <si>
    <t>Таня Фортуна</t>
  </si>
  <si>
    <t>ТАБЛИЦА ГОНКИ "БЫСТРЫЙ ГОНЗАЛЕС" 15.08.2016. конфиг 5</t>
  </si>
  <si>
    <t>Фортуна Таня</t>
  </si>
  <si>
    <t>Сапижак Андрей</t>
  </si>
  <si>
    <t>Загирский Антон</t>
  </si>
  <si>
    <t>ТАБЛИЦА ГОНКИ "БЫСТРЫЙ ГОНЗАЛЕС" 22.08.2016. конфиг  6</t>
  </si>
  <si>
    <t>Фролов Ярослав</t>
  </si>
  <si>
    <t>Хлопонин Андрней</t>
  </si>
  <si>
    <t>Онипко Антон</t>
  </si>
  <si>
    <t>Пилипчук Василий</t>
  </si>
  <si>
    <t>Среднее время первых лучших</t>
  </si>
  <si>
    <t>ТАБЛИЦА ГОНКИ "БЫСТРЫЙ ГОНЗАЛЕС" чч.мм.гггг. конфиг  х</t>
  </si>
  <si>
    <t>Резанко Оля</t>
  </si>
  <si>
    <t>Курош</t>
  </si>
  <si>
    <t>ТАБЛИЦА ГОНКИ "БЫСТРЫЙ ГОНЗАЛЕС" 29.08.2016. конфиг  5R</t>
  </si>
  <si>
    <t>Котелинец Александр</t>
  </si>
  <si>
    <t>Бойко Коля</t>
  </si>
  <si>
    <t>Свидзинский Марьян</t>
  </si>
  <si>
    <t>Мартынчук Сергей</t>
  </si>
  <si>
    <t>ТАБЛИЦА ГОНКИ "БЫСТРЫЙ ГОНЗАЛЕС" 05.09.2016. конфиг  4</t>
  </si>
  <si>
    <t>ТАБЛИЦА ГОНКИ "БЫСТРЫЙ ГОНЗАЛЕС" 05.09.2016. конфиг  8</t>
  </si>
  <si>
    <t>Джемула  Сергей</t>
  </si>
  <si>
    <t>ТАБЛИЦА ГОНКИ "БЫСТРЫЙ ГОНЗАЛЕС" 19.09.2016. конфиг  3</t>
  </si>
  <si>
    <t>Кошарук Женя</t>
  </si>
  <si>
    <t>Фещенко Иван</t>
  </si>
  <si>
    <t>ТАБЛИЦА ГОНКИ "БЫСТРЫЙ ГОНЗАЛЕС"26.09.2016 конфиг  11</t>
  </si>
  <si>
    <t>Славик</t>
  </si>
  <si>
    <t>ТАБЛИЦА ГОНКИ "БЫСТРЫЙ ГОНЗАЛЕС" 03.10.2016. конфиг  10</t>
  </si>
  <si>
    <t>Шутка Виталик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</si>
</sst>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&quot;р.&quot;"/>
    <numFmt numFmtId="166" formatCode="0.0"/>
  </numFmts>
  <fonts count="29" x14ac:knownFonts="1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 Cyr"/>
      <charset val="204"/>
    </font>
    <font>
      <sz val="11"/>
      <name val="Arial"/>
      <family val="2"/>
      <charset val="204"/>
    </font>
    <font>
      <sz val="11"/>
      <name val="Arial Cyr"/>
      <charset val="204"/>
    </font>
    <font>
      <sz val="10"/>
      <color indexed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Cyr"/>
      <charset val="204"/>
    </font>
    <font>
      <b/>
      <sz val="10"/>
      <color indexed="10"/>
      <name val="Arial Cyr"/>
      <charset val="204"/>
    </font>
    <font>
      <b/>
      <i/>
      <sz val="10"/>
      <color indexed="10"/>
      <name val="Arial Cyr"/>
      <charset val="204"/>
    </font>
    <font>
      <sz val="14"/>
      <name val="Arial Cyr"/>
      <charset val="204"/>
    </font>
    <font>
      <sz val="14"/>
      <name val="Arial"/>
      <family val="2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i/>
      <sz val="14"/>
      <name val="Arial Cyr"/>
      <charset val="204"/>
    </font>
    <font>
      <b/>
      <i/>
      <sz val="11"/>
      <name val="Arial Cyr"/>
      <charset val="204"/>
    </font>
    <font>
      <b/>
      <i/>
      <sz val="10"/>
      <name val="Arial Cyr"/>
      <charset val="204"/>
    </font>
    <font>
      <b/>
      <sz val="11"/>
      <color rgb="FFFF0000"/>
      <name val="Arial Cyr"/>
      <charset val="204"/>
    </font>
    <font>
      <b/>
      <sz val="10"/>
      <color rgb="FFFF0000"/>
      <name val="Arial Cyr"/>
      <charset val="204"/>
    </font>
    <font>
      <sz val="10"/>
      <color rgb="FF242729"/>
      <name val="Consolas"/>
      <family val="3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59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64" fontId="5" fillId="0" borderId="14" xfId="0" applyNumberFormat="1" applyFont="1" applyFill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4" xfId="0" applyFont="1" applyFill="1" applyBorder="1" applyAlignment="1">
      <alignment horizontal="center" vertical="center" textRotation="90"/>
    </xf>
    <xf numFmtId="0" fontId="4" fillId="0" borderId="24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0" fillId="4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0" fontId="5" fillId="2" borderId="6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2" fontId="12" fillId="0" borderId="28" xfId="0" applyNumberFormat="1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vertical="center"/>
    </xf>
    <xf numFmtId="0" fontId="12" fillId="0" borderId="18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 wrapText="1"/>
    </xf>
    <xf numFmtId="1" fontId="12" fillId="0" borderId="3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64" fontId="12" fillId="0" borderId="9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" fontId="12" fillId="0" borderId="14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0" fillId="2" borderId="0" xfId="0" applyFill="1"/>
    <xf numFmtId="0" fontId="12" fillId="0" borderId="1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textRotation="90"/>
    </xf>
    <xf numFmtId="0" fontId="7" fillId="0" borderId="10" xfId="0" applyFont="1" applyFill="1" applyBorder="1" applyAlignment="1">
      <alignment horizontal="left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3" fillId="0" borderId="0" xfId="0" applyFont="1" applyFill="1"/>
    <xf numFmtId="0" fontId="12" fillId="0" borderId="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2" fontId="12" fillId="0" borderId="14" xfId="0" applyNumberFormat="1" applyFont="1" applyFill="1" applyBorder="1" applyAlignment="1">
      <alignment horizontal="center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2" fontId="12" fillId="0" borderId="35" xfId="0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2" fontId="12" fillId="0" borderId="8" xfId="0" applyNumberFormat="1" applyFont="1" applyFill="1" applyBorder="1" applyAlignment="1">
      <alignment horizontal="center" vertical="center" wrapText="1"/>
    </xf>
    <xf numFmtId="2" fontId="12" fillId="0" borderId="7" xfId="0" applyNumberFormat="1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center" vertical="center" wrapText="1"/>
    </xf>
    <xf numFmtId="164" fontId="12" fillId="0" borderId="36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2" fontId="12" fillId="0" borderId="41" xfId="0" applyNumberFormat="1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2" fontId="12" fillId="0" borderId="46" xfId="0" applyNumberFormat="1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2" fontId="12" fillId="0" borderId="39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left" vertical="center" wrapText="1"/>
    </xf>
    <xf numFmtId="1" fontId="5" fillId="0" borderId="50" xfId="0" applyNumberFormat="1" applyFont="1" applyFill="1" applyBorder="1" applyAlignment="1">
      <alignment horizontal="center" vertical="center" wrapText="1"/>
    </xf>
    <xf numFmtId="2" fontId="5" fillId="0" borderId="7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2" fontId="4" fillId="0" borderId="7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center" vertical="center" wrapText="1"/>
    </xf>
    <xf numFmtId="2" fontId="4" fillId="5" borderId="7" xfId="0" applyNumberFormat="1" applyFont="1" applyFill="1" applyBorder="1" applyAlignment="1">
      <alignment horizontal="center" vertical="center" wrapText="1"/>
    </xf>
    <xf numFmtId="2" fontId="5" fillId="5" borderId="7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left" vertical="center" wrapText="1"/>
    </xf>
    <xf numFmtId="0" fontId="8" fillId="5" borderId="16" xfId="0" applyFont="1" applyFill="1" applyBorder="1" applyAlignment="1">
      <alignment vertical="center"/>
    </xf>
    <xf numFmtId="0" fontId="16" fillId="5" borderId="6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164" fontId="5" fillId="5" borderId="36" xfId="0" applyNumberFormat="1" applyFont="1" applyFill="1" applyBorder="1" applyAlignment="1">
      <alignment horizontal="center" vertical="center" wrapText="1"/>
    </xf>
    <xf numFmtId="164" fontId="5" fillId="0" borderId="3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90"/>
    </xf>
    <xf numFmtId="164" fontId="5" fillId="0" borderId="51" xfId="0" applyNumberFormat="1" applyFont="1" applyFill="1" applyBorder="1" applyAlignment="1">
      <alignment horizontal="center" vertical="center" wrapText="1"/>
    </xf>
    <xf numFmtId="1" fontId="5" fillId="0" borderId="51" xfId="0" applyNumberFormat="1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2" fontId="5" fillId="5" borderId="40" xfId="0" applyNumberFormat="1" applyFont="1" applyFill="1" applyBorder="1" applyAlignment="1">
      <alignment horizontal="center" vertical="center" wrapText="1"/>
    </xf>
    <xf numFmtId="2" fontId="5" fillId="5" borderId="16" xfId="0" applyNumberFormat="1" applyFont="1" applyFill="1" applyBorder="1" applyAlignment="1">
      <alignment horizontal="center" vertical="center" wrapText="1"/>
    </xf>
    <xf numFmtId="2" fontId="5" fillId="2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2" fontId="5" fillId="0" borderId="19" xfId="0" applyNumberFormat="1" applyFont="1" applyFill="1" applyBorder="1" applyAlignment="1">
      <alignment horizontal="center" vertical="center" wrapText="1"/>
    </xf>
    <xf numFmtId="2" fontId="5" fillId="5" borderId="31" xfId="0" applyNumberFormat="1" applyFont="1" applyFill="1" applyBorder="1" applyAlignment="1">
      <alignment horizontal="center" vertical="center" wrapText="1"/>
    </xf>
    <xf numFmtId="2" fontId="4" fillId="5" borderId="31" xfId="0" applyNumberFormat="1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2" fontId="5" fillId="5" borderId="38" xfId="0" applyNumberFormat="1" applyFont="1" applyFill="1" applyBorder="1" applyAlignment="1">
      <alignment horizontal="center" vertical="center" wrapText="1"/>
    </xf>
    <xf numFmtId="2" fontId="5" fillId="2" borderId="38" xfId="0" applyNumberFormat="1" applyFont="1" applyFill="1" applyBorder="1" applyAlignment="1">
      <alignment horizontal="center" vertical="center" wrapText="1"/>
    </xf>
    <xf numFmtId="2" fontId="5" fillId="0" borderId="38" xfId="0" applyNumberFormat="1" applyFont="1" applyFill="1" applyBorder="1" applyAlignment="1">
      <alignment horizontal="center" vertical="center" wrapText="1"/>
    </xf>
    <xf numFmtId="2" fontId="5" fillId="0" borderId="45" xfId="0" applyNumberFormat="1" applyFont="1" applyFill="1" applyBorder="1" applyAlignment="1">
      <alignment horizontal="center" vertical="center" wrapText="1"/>
    </xf>
    <xf numFmtId="0" fontId="16" fillId="5" borderId="36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2" fontId="5" fillId="5" borderId="9" xfId="0" applyNumberFormat="1" applyFont="1" applyFill="1" applyBorder="1" applyAlignment="1">
      <alignment horizontal="center" vertical="center" wrapText="1"/>
    </xf>
    <xf numFmtId="2" fontId="5" fillId="5" borderId="6" xfId="0" applyNumberFormat="1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2" fontId="5" fillId="0" borderId="11" xfId="0" applyNumberFormat="1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2" fontId="5" fillId="0" borderId="8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2" fontId="5" fillId="2" borderId="8" xfId="0" applyNumberFormat="1" applyFont="1" applyFill="1" applyBorder="1" applyAlignment="1">
      <alignment horizontal="center" vertical="center" wrapText="1"/>
    </xf>
    <xf numFmtId="2" fontId="5" fillId="0" borderId="15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2" fontId="4" fillId="0" borderId="15" xfId="0" applyNumberFormat="1" applyFont="1" applyFill="1" applyBorder="1" applyAlignment="1">
      <alignment horizontal="center" vertical="center" wrapText="1"/>
    </xf>
    <xf numFmtId="2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2" fontId="4" fillId="2" borderId="15" xfId="0" applyNumberFormat="1" applyFont="1" applyFill="1" applyBorder="1" applyAlignment="1">
      <alignment horizontal="center" vertical="center" wrapText="1"/>
    </xf>
    <xf numFmtId="2" fontId="5" fillId="0" borderId="22" xfId="0" applyNumberFormat="1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64" fontId="5" fillId="0" borderId="11" xfId="0" applyNumberFormat="1" applyFont="1" applyFill="1" applyBorder="1" applyAlignment="1">
      <alignment horizontal="center" vertical="center" wrapText="1"/>
    </xf>
    <xf numFmtId="2" fontId="4" fillId="0" borderId="20" xfId="0" applyNumberFormat="1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/>
    </xf>
    <xf numFmtId="2" fontId="5" fillId="2" borderId="31" xfId="0" applyNumberFormat="1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 wrapText="1"/>
    </xf>
    <xf numFmtId="2" fontId="17" fillId="2" borderId="7" xfId="0" applyNumberFormat="1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left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left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164" fontId="12" fillId="6" borderId="9" xfId="0" applyNumberFormat="1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9" fillId="0" borderId="0" xfId="1"/>
    <xf numFmtId="0" fontId="9" fillId="0" borderId="0" xfId="1" applyAlignment="1">
      <alignment horizontal="center"/>
    </xf>
    <xf numFmtId="0" fontId="9" fillId="0" borderId="0" xfId="1" applyAlignment="1">
      <alignment horizontal="left"/>
    </xf>
    <xf numFmtId="0" fontId="9" fillId="4" borderId="0" xfId="1" applyFill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textRotation="90"/>
    </xf>
    <xf numFmtId="0" fontId="5" fillId="0" borderId="2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textRotation="90"/>
    </xf>
    <xf numFmtId="0" fontId="4" fillId="0" borderId="3" xfId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center" vertical="center" textRotation="90"/>
    </xf>
    <xf numFmtId="0" fontId="4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left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164" fontId="5" fillId="0" borderId="9" xfId="1" applyNumberFormat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left" vertical="center" wrapText="1"/>
    </xf>
    <xf numFmtId="0" fontId="7" fillId="0" borderId="26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left" vertical="center" wrapText="1"/>
    </xf>
    <xf numFmtId="0" fontId="7" fillId="0" borderId="27" xfId="1" applyFont="1" applyFill="1" applyBorder="1" applyAlignment="1">
      <alignment horizontal="left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left" vertical="center" wrapText="1"/>
    </xf>
    <xf numFmtId="0" fontId="7" fillId="0" borderId="17" xfId="1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vertical="center"/>
    </xf>
    <xf numFmtId="0" fontId="7" fillId="0" borderId="18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left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164" fontId="5" fillId="0" borderId="14" xfId="1" applyNumberFormat="1" applyFont="1" applyFill="1" applyBorder="1" applyAlignment="1">
      <alignment horizontal="center" vertical="center" wrapText="1"/>
    </xf>
    <xf numFmtId="1" fontId="5" fillId="0" borderId="14" xfId="1" applyNumberFormat="1" applyFont="1" applyFill="1" applyBorder="1" applyAlignment="1">
      <alignment horizontal="center" vertical="center" wrapText="1"/>
    </xf>
    <xf numFmtId="1" fontId="5" fillId="0" borderId="3" xfId="1" applyNumberFormat="1" applyFont="1" applyFill="1" applyBorder="1" applyAlignment="1">
      <alignment horizontal="center" vertical="center" wrapText="1"/>
    </xf>
    <xf numFmtId="0" fontId="9" fillId="4" borderId="0" xfId="1" applyFill="1"/>
    <xf numFmtId="0" fontId="0" fillId="0" borderId="4" xfId="0" applyBorder="1"/>
    <xf numFmtId="0" fontId="10" fillId="6" borderId="8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2" fontId="12" fillId="0" borderId="15" xfId="0" applyNumberFormat="1" applyFont="1" applyFill="1" applyBorder="1" applyAlignment="1">
      <alignment horizontal="center" vertical="center" wrapText="1"/>
    </xf>
    <xf numFmtId="2" fontId="12" fillId="6" borderId="8" xfId="0" applyNumberFormat="1" applyFont="1" applyFill="1" applyBorder="1" applyAlignment="1">
      <alignment horizontal="center" vertical="center" wrapText="1"/>
    </xf>
    <xf numFmtId="2" fontId="12" fillId="6" borderId="0" xfId="0" applyNumberFormat="1" applyFont="1" applyFill="1" applyBorder="1" applyAlignment="1">
      <alignment horizontal="center" vertical="center" wrapText="1"/>
    </xf>
    <xf numFmtId="2" fontId="12" fillId="6" borderId="7" xfId="0" applyNumberFormat="1" applyFont="1" applyFill="1" applyBorder="1" applyAlignment="1">
      <alignment horizontal="center" vertical="center" wrapText="1"/>
    </xf>
    <xf numFmtId="2" fontId="12" fillId="6" borderId="15" xfId="0" applyNumberFormat="1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left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left" vertical="center" wrapText="1"/>
    </xf>
    <xf numFmtId="0" fontId="19" fillId="0" borderId="16" xfId="0" applyFont="1" applyFill="1" applyBorder="1" applyAlignment="1">
      <alignment horizontal="left" vertical="center" wrapText="1"/>
    </xf>
    <xf numFmtId="0" fontId="19" fillId="0" borderId="17" xfId="0" applyFont="1" applyFill="1" applyBorder="1" applyAlignment="1">
      <alignment horizontal="left" vertical="center" wrapText="1"/>
    </xf>
    <xf numFmtId="0" fontId="19" fillId="0" borderId="18" xfId="0" applyFont="1" applyFill="1" applyBorder="1" applyAlignment="1">
      <alignment horizontal="left" vertical="center" wrapText="1"/>
    </xf>
    <xf numFmtId="0" fontId="21" fillId="0" borderId="23" xfId="0" applyFont="1" applyFill="1" applyBorder="1" applyAlignment="1">
      <alignment horizontal="center" vertical="center"/>
    </xf>
    <xf numFmtId="0" fontId="21" fillId="3" borderId="2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left" vertical="center" wrapText="1"/>
    </xf>
    <xf numFmtId="2" fontId="4" fillId="5" borderId="42" xfId="0" applyNumberFormat="1" applyFont="1" applyFill="1" applyBorder="1" applyAlignment="1">
      <alignment horizontal="center" vertical="center" wrapText="1"/>
    </xf>
    <xf numFmtId="2" fontId="4" fillId="5" borderId="9" xfId="0" applyNumberFormat="1" applyFont="1" applyFill="1" applyBorder="1" applyAlignment="1">
      <alignment horizontal="center" vertical="center" wrapText="1"/>
    </xf>
    <xf numFmtId="2" fontId="4" fillId="5" borderId="16" xfId="0" applyNumberFormat="1" applyFont="1" applyFill="1" applyBorder="1" applyAlignment="1">
      <alignment horizontal="center" vertical="center" wrapText="1"/>
    </xf>
    <xf numFmtId="2" fontId="4" fillId="5" borderId="6" xfId="0" applyNumberFormat="1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center" vertical="center" wrapText="1"/>
    </xf>
    <xf numFmtId="2" fontId="5" fillId="6" borderId="7" xfId="0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2" fontId="5" fillId="6" borderId="8" xfId="0" applyNumberFormat="1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2" fontId="5" fillId="6" borderId="15" xfId="0" applyNumberFormat="1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164" fontId="5" fillId="6" borderId="6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2" fontId="16" fillId="6" borderId="8" xfId="0" applyNumberFormat="1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2" fontId="16" fillId="6" borderId="15" xfId="0" applyNumberFormat="1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2" fontId="16" fillId="6" borderId="7" xfId="0" applyNumberFormat="1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164" fontId="5" fillId="6" borderId="9" xfId="0" applyNumberFormat="1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left" vertical="center" wrapText="1"/>
    </xf>
    <xf numFmtId="0" fontId="7" fillId="6" borderId="27" xfId="0" applyFont="1" applyFill="1" applyBorder="1" applyAlignment="1">
      <alignment horizontal="left" vertical="center" wrapText="1"/>
    </xf>
    <xf numFmtId="0" fontId="7" fillId="6" borderId="10" xfId="0" applyFont="1" applyFill="1" applyBorder="1" applyAlignment="1">
      <alignment horizontal="center" vertical="center" wrapText="1"/>
    </xf>
    <xf numFmtId="2" fontId="16" fillId="6" borderId="0" xfId="0" applyNumberFormat="1" applyFont="1" applyFill="1" applyBorder="1" applyAlignment="1">
      <alignment horizontal="center" vertical="center" wrapText="1"/>
    </xf>
    <xf numFmtId="2" fontId="27" fillId="6" borderId="15" xfId="0" applyNumberFormat="1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2" fontId="17" fillId="6" borderId="31" xfId="0" applyNumberFormat="1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2" fontId="5" fillId="6" borderId="31" xfId="0" applyNumberFormat="1" applyFont="1" applyFill="1" applyBorder="1" applyAlignment="1">
      <alignment horizontal="center" vertical="center" wrapText="1"/>
    </xf>
    <xf numFmtId="2" fontId="17" fillId="6" borderId="7" xfId="0" applyNumberFormat="1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left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27" fillId="6" borderId="8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6" borderId="10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>
      <alignment horizontal="center" vertical="center" wrapText="1"/>
    </xf>
    <xf numFmtId="2" fontId="26" fillId="6" borderId="8" xfId="0" applyNumberFormat="1" applyFont="1" applyFill="1" applyBorder="1" applyAlignment="1">
      <alignment horizontal="center" vertical="center" wrapText="1"/>
    </xf>
    <xf numFmtId="2" fontId="26" fillId="6" borderId="7" xfId="0" applyNumberFormat="1" applyFont="1" applyFill="1" applyBorder="1" applyAlignment="1">
      <alignment horizontal="center" vertical="center" wrapText="1"/>
    </xf>
    <xf numFmtId="2" fontId="26" fillId="6" borderId="15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12" fillId="0" borderId="20" xfId="0" applyNumberFormat="1" applyFont="1" applyFill="1" applyBorder="1" applyAlignment="1">
      <alignment horizontal="center" vertical="center" wrapText="1"/>
    </xf>
    <xf numFmtId="164" fontId="12" fillId="0" borderId="11" xfId="0" applyNumberFormat="1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24" fillId="7" borderId="8" xfId="0" applyFont="1" applyFill="1" applyBorder="1" applyAlignment="1">
      <alignment horizontal="center" vertical="center" wrapText="1"/>
    </xf>
    <xf numFmtId="164" fontId="25" fillId="0" borderId="14" xfId="0" applyNumberFormat="1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center" vertical="center" wrapText="1"/>
    </xf>
    <xf numFmtId="2" fontId="12" fillId="7" borderId="28" xfId="0" applyNumberFormat="1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2" fontId="12" fillId="7" borderId="7" xfId="0" applyNumberFormat="1" applyFont="1" applyFill="1" applyBorder="1" applyAlignment="1">
      <alignment horizontal="center" vertical="center" wrapText="1"/>
    </xf>
    <xf numFmtId="2" fontId="12" fillId="7" borderId="8" xfId="0" applyNumberFormat="1" applyFont="1" applyFill="1" applyBorder="1" applyAlignment="1">
      <alignment horizontal="center" vertical="center" wrapText="1"/>
    </xf>
    <xf numFmtId="0" fontId="12" fillId="7" borderId="28" xfId="0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center" vertical="center" wrapText="1"/>
    </xf>
    <xf numFmtId="2" fontId="12" fillId="0" borderId="6" xfId="0" applyNumberFormat="1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2" fontId="12" fillId="7" borderId="35" xfId="0" applyNumberFormat="1" applyFont="1" applyFill="1" applyBorder="1" applyAlignment="1">
      <alignment horizontal="center" vertical="center" wrapText="1"/>
    </xf>
    <xf numFmtId="2" fontId="12" fillId="9" borderId="28" xfId="0" applyNumberFormat="1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164" fontId="12" fillId="0" borderId="1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1" fillId="0" borderId="53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1" fontId="12" fillId="0" borderId="50" xfId="0" applyNumberFormat="1" applyFont="1" applyFill="1" applyBorder="1" applyAlignment="1">
      <alignment horizontal="center" vertical="center" wrapText="1"/>
    </xf>
    <xf numFmtId="164" fontId="12" fillId="0" borderId="51" xfId="0" applyNumberFormat="1" applyFont="1" applyFill="1" applyBorder="1" applyAlignment="1">
      <alignment horizontal="center" vertical="center" wrapText="1"/>
    </xf>
    <xf numFmtId="0" fontId="19" fillId="0" borderId="37" xfId="0" applyFont="1" applyFill="1" applyBorder="1" applyAlignment="1">
      <alignment horizontal="center" vertical="center" wrapText="1"/>
    </xf>
    <xf numFmtId="0" fontId="19" fillId="7" borderId="37" xfId="0" applyFont="1" applyFill="1" applyBorder="1" applyAlignment="1">
      <alignment horizontal="center" vertical="center" wrapText="1"/>
    </xf>
    <xf numFmtId="0" fontId="19" fillId="9" borderId="37" xfId="0" applyFont="1" applyFill="1" applyBorder="1" applyAlignment="1">
      <alignment horizontal="center" vertical="center" wrapText="1"/>
    </xf>
    <xf numFmtId="2" fontId="19" fillId="7" borderId="37" xfId="0" applyNumberFormat="1" applyFont="1" applyFill="1" applyBorder="1" applyAlignment="1">
      <alignment horizontal="center" vertical="center" wrapText="1"/>
    </xf>
    <xf numFmtId="2" fontId="19" fillId="0" borderId="37" xfId="0" applyNumberFormat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2" fontId="19" fillId="9" borderId="37" xfId="0" applyNumberFormat="1" applyFont="1" applyFill="1" applyBorder="1" applyAlignment="1">
      <alignment horizontal="center" vertical="center" wrapText="1"/>
    </xf>
    <xf numFmtId="2" fontId="19" fillId="0" borderId="44" xfId="0" applyNumberFormat="1" applyFont="1" applyFill="1" applyBorder="1" applyAlignment="1">
      <alignment horizontal="center" vertical="center" wrapText="1"/>
    </xf>
    <xf numFmtId="0" fontId="19" fillId="9" borderId="44" xfId="0" applyFont="1" applyFill="1" applyBorder="1" applyAlignment="1">
      <alignment horizontal="center" vertical="center" wrapText="1"/>
    </xf>
    <xf numFmtId="2" fontId="19" fillId="9" borderId="44" xfId="0" applyNumberFormat="1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7" borderId="43" xfId="0" applyFont="1" applyFill="1" applyBorder="1" applyAlignment="1">
      <alignment horizontal="center" vertical="center" wrapText="1"/>
    </xf>
    <xf numFmtId="0" fontId="19" fillId="9" borderId="4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7" fillId="0" borderId="40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4" fillId="0" borderId="54" xfId="0" applyFont="1" applyFill="1" applyBorder="1" applyAlignment="1">
      <alignment horizontal="center" vertical="center"/>
    </xf>
    <xf numFmtId="0" fontId="12" fillId="0" borderId="49" xfId="0" applyFont="1" applyFill="1" applyBorder="1" applyAlignment="1">
      <alignment horizontal="left" vertical="center" wrapText="1"/>
    </xf>
    <xf numFmtId="164" fontId="12" fillId="0" borderId="48" xfId="0" applyNumberFormat="1" applyFont="1" applyFill="1" applyBorder="1" applyAlignment="1">
      <alignment horizontal="center" vertical="center" wrapText="1"/>
    </xf>
    <xf numFmtId="2" fontId="19" fillId="0" borderId="47" xfId="0" applyNumberFormat="1" applyFont="1" applyFill="1" applyBorder="1" applyAlignment="1">
      <alignment horizontal="center" vertical="center" wrapText="1"/>
    </xf>
    <xf numFmtId="0" fontId="19" fillId="9" borderId="46" xfId="0" applyFont="1" applyFill="1" applyBorder="1" applyAlignment="1">
      <alignment horizontal="center" vertical="center" wrapText="1"/>
    </xf>
    <xf numFmtId="0" fontId="19" fillId="9" borderId="47" xfId="0" applyFont="1" applyFill="1" applyBorder="1" applyAlignment="1">
      <alignment horizontal="center" vertical="center" wrapText="1"/>
    </xf>
    <xf numFmtId="0" fontId="19" fillId="7" borderId="47" xfId="0" applyFont="1" applyFill="1" applyBorder="1" applyAlignment="1">
      <alignment horizontal="center" vertical="center" wrapText="1"/>
    </xf>
    <xf numFmtId="0" fontId="0" fillId="0" borderId="0" xfId="0" applyAlignment="1"/>
    <xf numFmtId="0" fontId="8" fillId="0" borderId="16" xfId="0" applyFont="1" applyBorder="1" applyAlignment="1">
      <alignment vertical="center"/>
    </xf>
    <xf numFmtId="0" fontId="20" fillId="0" borderId="37" xfId="0" applyFont="1" applyBorder="1" applyAlignment="1">
      <alignment horizontal="center" vertical="center"/>
    </xf>
    <xf numFmtId="0" fontId="20" fillId="9" borderId="41" xfId="0" applyFont="1" applyFill="1" applyBorder="1" applyAlignment="1">
      <alignment horizontal="center" vertical="center"/>
    </xf>
    <xf numFmtId="0" fontId="20" fillId="9" borderId="37" xfId="0" applyFont="1" applyFill="1" applyBorder="1" applyAlignment="1">
      <alignment horizontal="center" vertical="center"/>
    </xf>
    <xf numFmtId="0" fontId="20" fillId="7" borderId="3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30" xfId="0" applyFont="1" applyFill="1" applyBorder="1" applyAlignment="1">
      <alignment horizontal="center" textRotation="90"/>
    </xf>
    <xf numFmtId="1" fontId="12" fillId="0" borderId="50" xfId="0" applyNumberFormat="1" applyFont="1" applyFill="1" applyBorder="1" applyAlignment="1">
      <alignment horizontal="center" wrapText="1"/>
    </xf>
    <xf numFmtId="164" fontId="12" fillId="0" borderId="26" xfId="0" applyNumberFormat="1" applyFont="1" applyFill="1" applyBorder="1" applyAlignment="1">
      <alignment horizontal="center" vertical="center" wrapText="1"/>
    </xf>
    <xf numFmtId="164" fontId="12" fillId="0" borderId="52" xfId="0" applyNumberFormat="1" applyFont="1" applyFill="1" applyBorder="1" applyAlignment="1">
      <alignment horizontal="center" vertical="center" wrapText="1"/>
    </xf>
    <xf numFmtId="2" fontId="19" fillId="0" borderId="35" xfId="0" applyNumberFormat="1" applyFont="1" applyFill="1" applyBorder="1" applyAlignment="1">
      <alignment horizontal="center" vertical="center" wrapText="1"/>
    </xf>
    <xf numFmtId="0" fontId="19" fillId="9" borderId="36" xfId="0" applyFont="1" applyFill="1" applyBorder="1" applyAlignment="1">
      <alignment horizontal="center" wrapText="1"/>
    </xf>
    <xf numFmtId="2" fontId="19" fillId="0" borderId="28" xfId="0" applyNumberFormat="1" applyFont="1" applyFill="1" applyBorder="1" applyAlignment="1">
      <alignment horizontal="center" vertical="center" wrapText="1"/>
    </xf>
    <xf numFmtId="0" fontId="19" fillId="9" borderId="26" xfId="0" applyFont="1" applyFill="1" applyBorder="1" applyAlignment="1">
      <alignment horizontal="center" wrapText="1"/>
    </xf>
    <xf numFmtId="0" fontId="20" fillId="0" borderId="28" xfId="0" applyFont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9" fillId="9" borderId="38" xfId="0" applyFont="1" applyFill="1" applyBorder="1" applyAlignment="1">
      <alignment horizontal="center" wrapText="1"/>
    </xf>
    <xf numFmtId="0" fontId="20" fillId="9" borderId="38" xfId="0" applyFont="1" applyFill="1" applyBorder="1" applyAlignment="1">
      <alignment horizontal="center"/>
    </xf>
    <xf numFmtId="2" fontId="19" fillId="7" borderId="28" xfId="0" applyNumberFormat="1" applyFont="1" applyFill="1" applyBorder="1" applyAlignment="1">
      <alignment horizontal="center" vertical="center" wrapText="1"/>
    </xf>
    <xf numFmtId="2" fontId="19" fillId="0" borderId="39" xfId="0" applyNumberFormat="1" applyFont="1" applyFill="1" applyBorder="1" applyAlignment="1">
      <alignment horizontal="center" vertical="center" wrapText="1"/>
    </xf>
    <xf numFmtId="0" fontId="19" fillId="9" borderId="45" xfId="0" applyFont="1" applyFill="1" applyBorder="1" applyAlignment="1">
      <alignment horizontal="center" wrapText="1"/>
    </xf>
    <xf numFmtId="0" fontId="9" fillId="0" borderId="16" xfId="0" applyFont="1" applyBorder="1" applyAlignment="1">
      <alignment horizontal="center" vertical="center"/>
    </xf>
    <xf numFmtId="0" fontId="7" fillId="9" borderId="6" xfId="0" applyFont="1" applyFill="1" applyBorder="1" applyAlignment="1">
      <alignment horizontal="left" vertical="center" wrapText="1"/>
    </xf>
    <xf numFmtId="2" fontId="12" fillId="10" borderId="28" xfId="0" applyNumberFormat="1" applyFont="1" applyFill="1" applyBorder="1" applyAlignment="1">
      <alignment horizontal="center" vertical="center" wrapText="1"/>
    </xf>
    <xf numFmtId="2" fontId="12" fillId="10" borderId="35" xfId="0" applyNumberFormat="1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 wrapText="1"/>
    </xf>
    <xf numFmtId="2" fontId="12" fillId="0" borderId="16" xfId="0" applyNumberFormat="1" applyFont="1" applyFill="1" applyBorder="1" applyAlignment="1">
      <alignment horizontal="center" vertical="center" wrapText="1"/>
    </xf>
    <xf numFmtId="165" fontId="12" fillId="0" borderId="14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2" fontId="12" fillId="0" borderId="4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/>
    </xf>
    <xf numFmtId="0" fontId="12" fillId="0" borderId="55" xfId="0" applyFont="1" applyFill="1" applyBorder="1" applyAlignment="1">
      <alignment horizontal="center" vertical="center" wrapText="1"/>
    </xf>
    <xf numFmtId="2" fontId="12" fillId="0" borderId="56" xfId="0" applyNumberFormat="1" applyFont="1" applyFill="1" applyBorder="1" applyAlignment="1">
      <alignment horizontal="center" vertical="center" wrapText="1"/>
    </xf>
    <xf numFmtId="1" fontId="12" fillId="0" borderId="24" xfId="0" applyNumberFormat="1" applyFont="1" applyFill="1" applyBorder="1" applyAlignment="1">
      <alignment horizontal="center" vertical="center" wrapText="1"/>
    </xf>
    <xf numFmtId="164" fontId="12" fillId="0" borderId="3" xfId="0" applyNumberFormat="1" applyFont="1" applyFill="1" applyBorder="1" applyAlignment="1">
      <alignment horizontal="center" vertical="center" wrapText="1"/>
    </xf>
    <xf numFmtId="164" fontId="12" fillId="0" borderId="24" xfId="0" applyNumberFormat="1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2" fontId="12" fillId="7" borderId="41" xfId="0" applyNumberFormat="1" applyFont="1" applyFill="1" applyBorder="1" applyAlignment="1">
      <alignment horizontal="center" vertical="center" wrapText="1"/>
    </xf>
    <xf numFmtId="0" fontId="12" fillId="7" borderId="38" xfId="0" applyFont="1" applyFill="1" applyBorder="1" applyAlignment="1">
      <alignment horizontal="center" vertical="center" wrapText="1"/>
    </xf>
    <xf numFmtId="2" fontId="12" fillId="7" borderId="43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2" fontId="12" fillId="9" borderId="35" xfId="0" applyNumberFormat="1" applyFont="1" applyFill="1" applyBorder="1" applyAlignment="1">
      <alignment horizontal="center" vertical="center" wrapText="1"/>
    </xf>
    <xf numFmtId="2" fontId="12" fillId="9" borderId="43" xfId="0" applyNumberFormat="1" applyFont="1" applyFill="1" applyBorder="1" applyAlignment="1">
      <alignment horizontal="center" vertical="center" wrapText="1"/>
    </xf>
    <xf numFmtId="2" fontId="12" fillId="9" borderId="41" xfId="0" applyNumberFormat="1" applyFont="1" applyFill="1" applyBorder="1" applyAlignment="1">
      <alignment horizontal="center" vertical="center" wrapText="1"/>
    </xf>
    <xf numFmtId="0" fontId="12" fillId="9" borderId="42" xfId="0" applyFont="1" applyFill="1" applyBorder="1" applyAlignment="1">
      <alignment horizontal="center" vertical="center" wrapText="1"/>
    </xf>
    <xf numFmtId="0" fontId="12" fillId="9" borderId="38" xfId="0" applyFont="1" applyFill="1" applyBorder="1" applyAlignment="1">
      <alignment horizontal="center" vertical="center" wrapText="1"/>
    </xf>
    <xf numFmtId="0" fontId="12" fillId="9" borderId="34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5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53" xfId="0" applyFont="1" applyBorder="1" applyAlignment="1">
      <alignment horizontal="center" vertical="center" textRotation="90" wrapText="1"/>
    </xf>
    <xf numFmtId="0" fontId="4" fillId="0" borderId="49" xfId="0" applyFont="1" applyBorder="1" applyAlignment="1">
      <alignment vertical="center" textRotation="90" wrapText="1"/>
    </xf>
    <xf numFmtId="0" fontId="4" fillId="0" borderId="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8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53" xfId="0" applyFont="1" applyFill="1" applyBorder="1" applyAlignment="1">
      <alignment horizontal="center" vertical="center" textRotation="90" wrapText="1"/>
    </xf>
    <xf numFmtId="0" fontId="4" fillId="0" borderId="49" xfId="0" applyFont="1" applyFill="1" applyBorder="1" applyAlignment="1">
      <alignment vertical="center" textRotation="90" wrapText="1"/>
    </xf>
    <xf numFmtId="0" fontId="1" fillId="0" borderId="33" xfId="0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53" xfId="1" applyFont="1" applyFill="1" applyBorder="1" applyAlignment="1">
      <alignment horizontal="center" vertical="center" textRotation="90" wrapText="1"/>
    </xf>
    <xf numFmtId="0" fontId="4" fillId="0" borderId="49" xfId="1" applyFont="1" applyFill="1" applyBorder="1" applyAlignment="1">
      <alignment vertical="center" textRotation="90" wrapText="1"/>
    </xf>
    <xf numFmtId="0" fontId="4" fillId="0" borderId="2" xfId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5" fillId="0" borderId="14" xfId="1" applyFont="1" applyFill="1" applyBorder="1" applyAlignment="1">
      <alignment horizontal="left" vertical="center" wrapText="1"/>
    </xf>
    <xf numFmtId="0" fontId="5" fillId="0" borderId="58" xfId="1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left" vertical="center" wrapText="1"/>
    </xf>
    <xf numFmtId="0" fontId="12" fillId="0" borderId="5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vertical="center" textRotation="90" wrapText="1"/>
    </xf>
    <xf numFmtId="0" fontId="22" fillId="0" borderId="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/>
    </xf>
    <xf numFmtId="0" fontId="12" fillId="0" borderId="59" xfId="0" applyFont="1" applyFill="1" applyBorder="1" applyAlignment="1">
      <alignment horizontal="left" vertical="center" wrapText="1"/>
    </xf>
    <xf numFmtId="0" fontId="1" fillId="0" borderId="20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166" fontId="12" fillId="0" borderId="40" xfId="0" applyNumberFormat="1" applyFont="1" applyFill="1" applyBorder="1" applyAlignment="1">
      <alignment horizontal="center" vertical="center" wrapText="1"/>
    </xf>
    <xf numFmtId="0" fontId="12" fillId="7" borderId="4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>
    <pageSetUpPr fitToPage="1"/>
  </sheetPr>
  <dimension ref="A1:AD22"/>
  <sheetViews>
    <sheetView zoomScale="60" zoomScaleNormal="60" workbookViewId="0">
      <selection activeCell="X5" sqref="X5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5" t="s">
        <v>42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66" t="s">
        <v>0</v>
      </c>
      <c r="B3" s="568" t="s">
        <v>1</v>
      </c>
      <c r="C3" s="3"/>
      <c r="D3" s="570" t="s">
        <v>2</v>
      </c>
      <c r="E3" s="570"/>
      <c r="F3" s="570"/>
      <c r="G3" s="570"/>
      <c r="H3" s="570"/>
      <c r="I3" s="570"/>
      <c r="J3" s="570"/>
      <c r="K3" s="570"/>
      <c r="L3" s="570"/>
      <c r="M3" s="570"/>
      <c r="N3" s="570"/>
      <c r="O3" s="570"/>
      <c r="P3" s="570"/>
      <c r="Q3" s="570"/>
      <c r="R3" s="570"/>
      <c r="S3" s="570"/>
      <c r="T3" s="570"/>
      <c r="U3" s="570"/>
      <c r="V3" s="570"/>
      <c r="W3" s="570"/>
      <c r="X3" s="570"/>
      <c r="Y3" s="570"/>
      <c r="Z3" s="570"/>
      <c r="AA3" s="570"/>
      <c r="AB3" s="4"/>
      <c r="AC3" s="4"/>
      <c r="AD3" s="5"/>
    </row>
    <row r="4" spans="1:30" ht="38.25" customHeight="1" thickBot="1" x14ac:dyDescent="0.25">
      <c r="A4" s="567"/>
      <c r="B4" s="569"/>
      <c r="C4" s="5" t="s">
        <v>3</v>
      </c>
      <c r="D4" s="6">
        <v>1</v>
      </c>
      <c r="E4" s="7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9</v>
      </c>
      <c r="Q4" s="8" t="s">
        <v>4</v>
      </c>
      <c r="R4" s="9">
        <v>12</v>
      </c>
      <c r="S4" s="10" t="s">
        <v>4</v>
      </c>
      <c r="T4" s="6"/>
      <c r="U4" s="8" t="s">
        <v>4</v>
      </c>
      <c r="V4" s="6">
        <v>13</v>
      </c>
      <c r="W4" s="8" t="s">
        <v>4</v>
      </c>
      <c r="X4" s="6">
        <v>15</v>
      </c>
      <c r="Y4" s="8" t="s">
        <v>4</v>
      </c>
      <c r="Z4" s="6">
        <v>21</v>
      </c>
      <c r="AA4" s="8" t="s">
        <v>4</v>
      </c>
      <c r="AB4" s="105">
        <v>88</v>
      </c>
      <c r="AC4" s="172" t="s">
        <v>5</v>
      </c>
      <c r="AD4" s="12" t="s">
        <v>6</v>
      </c>
    </row>
    <row r="5" spans="1:30" ht="28.5" customHeight="1" thickBot="1" x14ac:dyDescent="0.25">
      <c r="A5" s="13">
        <v>1</v>
      </c>
      <c r="B5" s="157" t="s">
        <v>7</v>
      </c>
      <c r="C5" s="166" t="s">
        <v>8</v>
      </c>
      <c r="D5" s="179">
        <v>39.69</v>
      </c>
      <c r="E5" s="158">
        <v>3</v>
      </c>
      <c r="F5" s="184">
        <v>39.32</v>
      </c>
      <c r="G5" s="158">
        <v>4</v>
      </c>
      <c r="H5" s="184">
        <v>39.65</v>
      </c>
      <c r="I5" s="158">
        <v>4</v>
      </c>
      <c r="J5" s="184">
        <v>39.659999999999997</v>
      </c>
      <c r="K5" s="158">
        <v>3</v>
      </c>
      <c r="L5" s="184">
        <v>39.75</v>
      </c>
      <c r="M5" s="158">
        <v>2</v>
      </c>
      <c r="N5" s="184">
        <v>39.53</v>
      </c>
      <c r="O5" s="158">
        <v>2</v>
      </c>
      <c r="P5" s="185">
        <v>39.92</v>
      </c>
      <c r="Q5" s="192">
        <v>1</v>
      </c>
      <c r="R5" s="179">
        <v>39.25</v>
      </c>
      <c r="S5" s="158">
        <v>2</v>
      </c>
      <c r="T5" s="187"/>
      <c r="U5" s="177"/>
      <c r="V5" s="372">
        <v>39.03</v>
      </c>
      <c r="W5" s="201">
        <v>1</v>
      </c>
      <c r="X5" s="184">
        <v>39.130000000000003</v>
      </c>
      <c r="Y5" s="207">
        <v>2</v>
      </c>
      <c r="Z5" s="373">
        <v>39.020000000000003</v>
      </c>
      <c r="AA5" s="215">
        <v>1</v>
      </c>
      <c r="AB5" s="211">
        <v>38.840000000000003</v>
      </c>
      <c r="AC5" s="209">
        <v>2</v>
      </c>
      <c r="AD5" s="170">
        <f t="shared" ref="AD5:AD21" si="0">AVERAGE(D5,F5,H5,J5,L5,N5,P5,R5,T5,V5,X5,Z5,AB5)</f>
        <v>39.399166666666666</v>
      </c>
    </row>
    <row r="6" spans="1:30" ht="28.5" customHeight="1" thickBot="1" x14ac:dyDescent="0.25">
      <c r="A6" s="13">
        <v>2</v>
      </c>
      <c r="B6" s="163" t="s">
        <v>21</v>
      </c>
      <c r="C6" s="167">
        <v>13</v>
      </c>
      <c r="D6" s="374">
        <v>39.35</v>
      </c>
      <c r="E6" s="165">
        <v>1</v>
      </c>
      <c r="F6" s="159">
        <v>38.94</v>
      </c>
      <c r="G6" s="165">
        <v>1</v>
      </c>
      <c r="H6" s="160">
        <v>39.450000000000003</v>
      </c>
      <c r="I6" s="162">
        <v>2</v>
      </c>
      <c r="J6" s="159">
        <v>39.270000000000003</v>
      </c>
      <c r="K6" s="165">
        <v>1</v>
      </c>
      <c r="L6" s="159">
        <v>39.68</v>
      </c>
      <c r="M6" s="165">
        <v>1</v>
      </c>
      <c r="N6" s="156">
        <v>39.89</v>
      </c>
      <c r="O6" s="162">
        <v>6</v>
      </c>
      <c r="P6" s="160">
        <v>40.53</v>
      </c>
      <c r="Q6" s="193">
        <v>10</v>
      </c>
      <c r="R6" s="180">
        <v>39.56</v>
      </c>
      <c r="S6" s="162">
        <v>5</v>
      </c>
      <c r="T6" s="188"/>
      <c r="U6" s="175"/>
      <c r="V6" s="197">
        <v>39.9</v>
      </c>
      <c r="W6" s="202">
        <v>9</v>
      </c>
      <c r="X6" s="160">
        <v>39.36</v>
      </c>
      <c r="Y6" s="193">
        <v>6</v>
      </c>
      <c r="Z6" s="212">
        <v>39.29</v>
      </c>
      <c r="AA6" s="161">
        <v>2</v>
      </c>
      <c r="AB6" s="212">
        <v>38.89</v>
      </c>
      <c r="AC6" s="202">
        <v>3</v>
      </c>
      <c r="AD6" s="170">
        <f t="shared" si="0"/>
        <v>39.509166666666665</v>
      </c>
    </row>
    <row r="7" spans="1:30" ht="28.5" customHeight="1" thickBot="1" x14ac:dyDescent="0.25">
      <c r="A7" s="13">
        <v>3</v>
      </c>
      <c r="B7" s="163" t="s">
        <v>13</v>
      </c>
      <c r="C7" s="167">
        <v>2</v>
      </c>
      <c r="D7" s="180">
        <v>39.770000000000003</v>
      </c>
      <c r="E7" s="162">
        <v>4</v>
      </c>
      <c r="F7" s="160">
        <v>39</v>
      </c>
      <c r="G7" s="162">
        <v>2</v>
      </c>
      <c r="H7" s="160">
        <v>39.590000000000003</v>
      </c>
      <c r="I7" s="65">
        <v>3</v>
      </c>
      <c r="J7" s="160">
        <v>39.770000000000003</v>
      </c>
      <c r="K7" s="162">
        <v>4</v>
      </c>
      <c r="L7" s="160">
        <v>40.200000000000003</v>
      </c>
      <c r="M7" s="162">
        <v>8</v>
      </c>
      <c r="N7" s="160">
        <v>40</v>
      </c>
      <c r="O7" s="162">
        <v>8</v>
      </c>
      <c r="P7" s="160">
        <v>40.31</v>
      </c>
      <c r="Q7" s="193">
        <v>7</v>
      </c>
      <c r="R7" s="180">
        <v>39.32</v>
      </c>
      <c r="S7" s="162">
        <v>4</v>
      </c>
      <c r="T7" s="188"/>
      <c r="U7" s="175"/>
      <c r="V7" s="197">
        <v>39.18</v>
      </c>
      <c r="W7" s="202">
        <v>2</v>
      </c>
      <c r="X7" s="160">
        <v>39.299999999999997</v>
      </c>
      <c r="Y7" s="193">
        <v>4</v>
      </c>
      <c r="Z7" s="212">
        <v>39.299999999999997</v>
      </c>
      <c r="AA7" s="161">
        <v>3</v>
      </c>
      <c r="AB7" s="375">
        <v>38.83</v>
      </c>
      <c r="AC7" s="210">
        <v>1</v>
      </c>
      <c r="AD7" s="170">
        <f t="shared" si="0"/>
        <v>39.547500000000007</v>
      </c>
    </row>
    <row r="8" spans="1:30" ht="28.5" customHeight="1" thickBot="1" x14ac:dyDescent="0.25">
      <c r="A8" s="13">
        <v>4</v>
      </c>
      <c r="B8" s="163" t="s">
        <v>38</v>
      </c>
      <c r="C8" s="167">
        <v>10</v>
      </c>
      <c r="D8" s="181">
        <v>40.659999999999997</v>
      </c>
      <c r="E8" s="162">
        <v>16</v>
      </c>
      <c r="F8" s="160">
        <v>39.69</v>
      </c>
      <c r="G8" s="162">
        <v>9</v>
      </c>
      <c r="H8" s="160">
        <v>39.78</v>
      </c>
      <c r="I8" s="162">
        <v>5</v>
      </c>
      <c r="J8" s="160">
        <v>39.78</v>
      </c>
      <c r="K8" s="162">
        <v>5</v>
      </c>
      <c r="L8" s="160">
        <v>40.130000000000003</v>
      </c>
      <c r="M8" s="162">
        <v>6</v>
      </c>
      <c r="N8" s="160">
        <v>39.67</v>
      </c>
      <c r="O8" s="162">
        <v>3</v>
      </c>
      <c r="P8" s="160">
        <v>40.1</v>
      </c>
      <c r="Q8" s="193">
        <v>3</v>
      </c>
      <c r="R8" s="374">
        <v>39.18</v>
      </c>
      <c r="S8" s="165">
        <v>1</v>
      </c>
      <c r="T8" s="188"/>
      <c r="U8" s="175"/>
      <c r="V8" s="197">
        <v>39.28</v>
      </c>
      <c r="W8" s="202">
        <v>4</v>
      </c>
      <c r="X8" s="159">
        <v>38.97</v>
      </c>
      <c r="Y8" s="208">
        <v>1</v>
      </c>
      <c r="Z8" s="212">
        <v>39.5</v>
      </c>
      <c r="AA8" s="161">
        <v>6</v>
      </c>
      <c r="AB8" s="212">
        <v>39.33</v>
      </c>
      <c r="AC8" s="202">
        <v>6</v>
      </c>
      <c r="AD8" s="170">
        <f t="shared" si="0"/>
        <v>39.672499999999999</v>
      </c>
    </row>
    <row r="9" spans="1:30" ht="28.5" customHeight="1" thickBot="1" x14ac:dyDescent="0.25">
      <c r="A9" s="13">
        <v>5</v>
      </c>
      <c r="B9" s="163" t="s">
        <v>10</v>
      </c>
      <c r="C9" s="167">
        <v>7</v>
      </c>
      <c r="D9" s="180">
        <v>39.479999999999997</v>
      </c>
      <c r="E9" s="162">
        <v>2</v>
      </c>
      <c r="F9" s="160">
        <v>39.06</v>
      </c>
      <c r="G9" s="162">
        <v>3</v>
      </c>
      <c r="H9" s="159">
        <v>39.380000000000003</v>
      </c>
      <c r="I9" s="165">
        <v>1</v>
      </c>
      <c r="J9" s="160">
        <v>39.799999999999997</v>
      </c>
      <c r="K9" s="162">
        <v>6</v>
      </c>
      <c r="L9" s="156">
        <v>40.25</v>
      </c>
      <c r="M9" s="162">
        <v>9</v>
      </c>
      <c r="N9" s="160">
        <v>39.82</v>
      </c>
      <c r="O9" s="162">
        <v>5</v>
      </c>
      <c r="P9" s="160">
        <v>40.659999999999997</v>
      </c>
      <c r="Q9" s="193">
        <v>11</v>
      </c>
      <c r="R9" s="180">
        <v>39.68</v>
      </c>
      <c r="S9" s="162">
        <v>8</v>
      </c>
      <c r="T9" s="188"/>
      <c r="U9" s="175"/>
      <c r="V9" s="197">
        <v>39.369999999999997</v>
      </c>
      <c r="W9" s="202">
        <v>5</v>
      </c>
      <c r="X9" s="160">
        <v>39.6</v>
      </c>
      <c r="Y9" s="193">
        <v>9</v>
      </c>
      <c r="Z9" s="212">
        <v>39.840000000000003</v>
      </c>
      <c r="AA9" s="161">
        <v>8</v>
      </c>
      <c r="AB9" s="212">
        <v>39.299999999999997</v>
      </c>
      <c r="AC9" s="202">
        <v>5</v>
      </c>
      <c r="AD9" s="170">
        <f t="shared" si="0"/>
        <v>39.68666666666666</v>
      </c>
    </row>
    <row r="10" spans="1:30" ht="36" customHeight="1" thickBot="1" x14ac:dyDescent="0.25">
      <c r="A10" s="13">
        <v>6</v>
      </c>
      <c r="B10" s="163" t="s">
        <v>28</v>
      </c>
      <c r="C10" s="167"/>
      <c r="D10" s="180">
        <v>40.049999999999997</v>
      </c>
      <c r="E10" s="162">
        <v>8</v>
      </c>
      <c r="F10" s="160">
        <v>39.69</v>
      </c>
      <c r="G10" s="162">
        <v>9</v>
      </c>
      <c r="H10" s="160">
        <v>40.090000000000003</v>
      </c>
      <c r="I10" s="162">
        <v>10</v>
      </c>
      <c r="J10" s="160">
        <v>39.979999999999997</v>
      </c>
      <c r="K10" s="162">
        <v>8</v>
      </c>
      <c r="L10" s="160">
        <v>39.89</v>
      </c>
      <c r="M10" s="162">
        <v>4</v>
      </c>
      <c r="N10" s="160">
        <v>39.75</v>
      </c>
      <c r="O10" s="162">
        <v>4</v>
      </c>
      <c r="P10" s="160">
        <v>40.15</v>
      </c>
      <c r="Q10" s="193">
        <v>4</v>
      </c>
      <c r="R10" s="180">
        <v>39.28</v>
      </c>
      <c r="S10" s="162">
        <v>3</v>
      </c>
      <c r="T10" s="188"/>
      <c r="U10" s="175"/>
      <c r="V10" s="197">
        <v>39.51</v>
      </c>
      <c r="W10" s="202">
        <v>6</v>
      </c>
      <c r="X10" s="160">
        <v>39.340000000000003</v>
      </c>
      <c r="Y10" s="193">
        <v>5</v>
      </c>
      <c r="Z10" s="212">
        <v>39.36</v>
      </c>
      <c r="AA10" s="161">
        <v>4</v>
      </c>
      <c r="AB10" s="213">
        <v>39.94</v>
      </c>
      <c r="AC10" s="202">
        <v>8</v>
      </c>
      <c r="AD10" s="170">
        <f t="shared" si="0"/>
        <v>39.752500000000005</v>
      </c>
    </row>
    <row r="11" spans="1:30" ht="28.5" customHeight="1" thickBot="1" x14ac:dyDescent="0.25">
      <c r="A11" s="13">
        <v>7</v>
      </c>
      <c r="B11" s="163" t="s">
        <v>40</v>
      </c>
      <c r="C11" s="167" t="s">
        <v>8</v>
      </c>
      <c r="D11" s="180">
        <v>39.770000000000003</v>
      </c>
      <c r="E11" s="162">
        <v>4</v>
      </c>
      <c r="F11" s="156">
        <v>39.79</v>
      </c>
      <c r="G11" s="162">
        <v>11</v>
      </c>
      <c r="H11" s="160">
        <v>40.11</v>
      </c>
      <c r="I11" s="162">
        <v>11</v>
      </c>
      <c r="J11" s="160" t="s">
        <v>41</v>
      </c>
      <c r="K11" s="162">
        <v>17</v>
      </c>
      <c r="L11" s="160">
        <v>40.380000000000003</v>
      </c>
      <c r="M11" s="162">
        <v>12</v>
      </c>
      <c r="N11" s="160">
        <v>40.04</v>
      </c>
      <c r="O11" s="162">
        <v>10</v>
      </c>
      <c r="P11" s="160">
        <v>40.770000000000003</v>
      </c>
      <c r="Q11" s="193">
        <v>12</v>
      </c>
      <c r="R11" s="180">
        <v>39.659999999999997</v>
      </c>
      <c r="S11" s="162">
        <v>7</v>
      </c>
      <c r="T11" s="190"/>
      <c r="U11" s="176"/>
      <c r="V11" s="197">
        <v>39.65</v>
      </c>
      <c r="W11" s="202">
        <v>8</v>
      </c>
      <c r="X11" s="160">
        <v>39.25</v>
      </c>
      <c r="Y11" s="193">
        <v>3</v>
      </c>
      <c r="Z11" s="212">
        <v>39.479999999999997</v>
      </c>
      <c r="AA11" s="161">
        <v>5</v>
      </c>
      <c r="AB11" s="212">
        <v>39.01</v>
      </c>
      <c r="AC11" s="202">
        <v>4</v>
      </c>
      <c r="AD11" s="170">
        <f t="shared" si="0"/>
        <v>39.809999999999995</v>
      </c>
    </row>
    <row r="12" spans="1:30" ht="27" customHeight="1" thickBot="1" x14ac:dyDescent="0.25">
      <c r="A12" s="13">
        <v>8</v>
      </c>
      <c r="B12" s="164" t="s">
        <v>11</v>
      </c>
      <c r="C12" s="167">
        <v>9</v>
      </c>
      <c r="D12" s="180">
        <v>40.18</v>
      </c>
      <c r="E12" s="162">
        <v>9</v>
      </c>
      <c r="F12" s="160">
        <v>39.56</v>
      </c>
      <c r="G12" s="162">
        <v>6</v>
      </c>
      <c r="H12" s="160">
        <v>40.03</v>
      </c>
      <c r="I12" s="162">
        <v>9</v>
      </c>
      <c r="J12" s="160">
        <v>39.6</v>
      </c>
      <c r="K12" s="162">
        <v>2</v>
      </c>
      <c r="L12" s="160">
        <v>39.869999999999997</v>
      </c>
      <c r="M12" s="162">
        <v>3</v>
      </c>
      <c r="N12" s="159">
        <v>39.450000000000003</v>
      </c>
      <c r="O12" s="165">
        <v>1</v>
      </c>
      <c r="P12" s="160">
        <v>40</v>
      </c>
      <c r="Q12" s="193">
        <v>2</v>
      </c>
      <c r="R12" s="180">
        <v>39.57</v>
      </c>
      <c r="S12" s="162">
        <v>6</v>
      </c>
      <c r="T12" s="190"/>
      <c r="U12" s="176"/>
      <c r="V12" s="197">
        <v>39.26</v>
      </c>
      <c r="W12" s="203">
        <v>3</v>
      </c>
      <c r="X12" s="160">
        <v>40.35</v>
      </c>
      <c r="Y12" s="193">
        <v>13</v>
      </c>
      <c r="Z12" s="212">
        <v>39.96</v>
      </c>
      <c r="AA12" s="161">
        <v>10</v>
      </c>
      <c r="AB12" s="212">
        <v>40</v>
      </c>
      <c r="AC12" s="202">
        <v>11</v>
      </c>
      <c r="AD12" s="170">
        <f t="shared" si="0"/>
        <v>39.819166666666668</v>
      </c>
    </row>
    <row r="13" spans="1:30" ht="33" customHeight="1" thickBot="1" x14ac:dyDescent="0.25">
      <c r="A13" s="13">
        <v>9</v>
      </c>
      <c r="B13" s="163" t="s">
        <v>17</v>
      </c>
      <c r="C13" s="167" t="s">
        <v>8</v>
      </c>
      <c r="D13" s="180">
        <v>39.86</v>
      </c>
      <c r="E13" s="162">
        <v>6</v>
      </c>
      <c r="F13" s="160">
        <v>39.659999999999997</v>
      </c>
      <c r="G13" s="162">
        <v>7</v>
      </c>
      <c r="H13" s="160">
        <v>39.81</v>
      </c>
      <c r="I13" s="162">
        <v>6</v>
      </c>
      <c r="J13" s="160">
        <v>39.9</v>
      </c>
      <c r="K13" s="162">
        <v>7</v>
      </c>
      <c r="L13" s="160">
        <v>40</v>
      </c>
      <c r="M13" s="162">
        <v>5</v>
      </c>
      <c r="N13" s="160">
        <v>39.909999999999997</v>
      </c>
      <c r="O13" s="162">
        <v>7</v>
      </c>
      <c r="P13" s="160">
        <v>40.31</v>
      </c>
      <c r="Q13" s="193">
        <v>7</v>
      </c>
      <c r="R13" s="180">
        <v>39.909999999999997</v>
      </c>
      <c r="S13" s="162">
        <v>10</v>
      </c>
      <c r="T13" s="190"/>
      <c r="U13" s="176"/>
      <c r="V13" s="198">
        <v>40.43</v>
      </c>
      <c r="W13" s="202">
        <v>12</v>
      </c>
      <c r="X13" s="160">
        <v>39.51</v>
      </c>
      <c r="Y13" s="193">
        <v>8</v>
      </c>
      <c r="Z13" s="212">
        <v>39.82</v>
      </c>
      <c r="AA13" s="161">
        <v>7</v>
      </c>
      <c r="AB13" s="212">
        <v>39.97</v>
      </c>
      <c r="AC13" s="202">
        <v>9</v>
      </c>
      <c r="AD13" s="170">
        <f t="shared" si="0"/>
        <v>39.924166666666672</v>
      </c>
    </row>
    <row r="14" spans="1:30" ht="28.5" customHeight="1" thickBot="1" x14ac:dyDescent="0.25">
      <c r="A14" s="13">
        <v>10</v>
      </c>
      <c r="B14" s="33" t="s">
        <v>18</v>
      </c>
      <c r="C14" s="168" t="s">
        <v>8</v>
      </c>
      <c r="D14" s="182">
        <v>40.18</v>
      </c>
      <c r="E14" s="16">
        <v>9</v>
      </c>
      <c r="F14" s="151">
        <v>39.47</v>
      </c>
      <c r="G14" s="16">
        <v>5</v>
      </c>
      <c r="H14" s="156">
        <v>40.409999999999997</v>
      </c>
      <c r="I14" s="16">
        <v>16</v>
      </c>
      <c r="J14" s="151">
        <v>40.35</v>
      </c>
      <c r="K14" s="16">
        <v>12</v>
      </c>
      <c r="L14" s="151">
        <v>40.58</v>
      </c>
      <c r="M14" s="16">
        <v>13</v>
      </c>
      <c r="N14" s="151">
        <v>40.03</v>
      </c>
      <c r="O14" s="16">
        <v>9</v>
      </c>
      <c r="P14" s="151">
        <v>40.94</v>
      </c>
      <c r="Q14" s="194">
        <v>13</v>
      </c>
      <c r="R14" s="182">
        <v>39.82</v>
      </c>
      <c r="S14" s="16">
        <v>9</v>
      </c>
      <c r="T14" s="190"/>
      <c r="U14" s="176"/>
      <c r="V14" s="199">
        <v>40.380000000000003</v>
      </c>
      <c r="W14" s="204">
        <v>11</v>
      </c>
      <c r="X14" s="151">
        <v>39.71</v>
      </c>
      <c r="Y14" s="194">
        <v>11</v>
      </c>
      <c r="Z14" s="155">
        <v>40.01</v>
      </c>
      <c r="AA14" s="15">
        <v>11</v>
      </c>
      <c r="AB14" s="155">
        <v>39.43</v>
      </c>
      <c r="AC14" s="204">
        <v>7</v>
      </c>
      <c r="AD14" s="171">
        <f t="shared" si="0"/>
        <v>40.109166666666667</v>
      </c>
    </row>
    <row r="15" spans="1:30" ht="28.5" customHeight="1" thickBot="1" x14ac:dyDescent="0.25">
      <c r="A15" s="13">
        <v>11</v>
      </c>
      <c r="B15" s="33" t="s">
        <v>24</v>
      </c>
      <c r="C15" s="168"/>
      <c r="D15" s="182">
        <v>40.39</v>
      </c>
      <c r="E15" s="16">
        <v>12</v>
      </c>
      <c r="F15" s="151">
        <v>39.799999999999997</v>
      </c>
      <c r="G15" s="16">
        <v>12</v>
      </c>
      <c r="H15" s="153">
        <v>40.229999999999997</v>
      </c>
      <c r="I15" s="16">
        <v>14</v>
      </c>
      <c r="J15" s="151">
        <v>40.29</v>
      </c>
      <c r="K15" s="16">
        <v>11</v>
      </c>
      <c r="L15" s="153">
        <v>40.72</v>
      </c>
      <c r="M15" s="16">
        <v>14</v>
      </c>
      <c r="N15" s="151">
        <v>40.24</v>
      </c>
      <c r="O15" s="16">
        <v>12</v>
      </c>
      <c r="P15" s="153">
        <v>40.229999999999997</v>
      </c>
      <c r="Q15" s="194">
        <v>6</v>
      </c>
      <c r="R15" s="182">
        <v>40.020000000000003</v>
      </c>
      <c r="S15" s="16">
        <v>11</v>
      </c>
      <c r="T15" s="190"/>
      <c r="U15" s="176"/>
      <c r="V15" s="199">
        <v>39.53</v>
      </c>
      <c r="W15" s="204">
        <v>7</v>
      </c>
      <c r="X15" s="151">
        <v>39.47</v>
      </c>
      <c r="Y15" s="194">
        <v>7</v>
      </c>
      <c r="Z15" s="213">
        <v>40.200000000000003</v>
      </c>
      <c r="AA15" s="15">
        <v>13</v>
      </c>
      <c r="AB15" s="155">
        <v>40.24</v>
      </c>
      <c r="AC15" s="204">
        <v>13</v>
      </c>
      <c r="AD15" s="171">
        <f t="shared" si="0"/>
        <v>40.11333333333333</v>
      </c>
    </row>
    <row r="16" spans="1:30" ht="28.5" customHeight="1" thickBot="1" x14ac:dyDescent="0.25">
      <c r="A16" s="13">
        <v>12</v>
      </c>
      <c r="B16" s="33" t="s">
        <v>20</v>
      </c>
      <c r="C16" s="168">
        <v>20</v>
      </c>
      <c r="D16" s="182">
        <v>40.549999999999997</v>
      </c>
      <c r="E16" s="16">
        <v>14</v>
      </c>
      <c r="F16" s="151">
        <v>40</v>
      </c>
      <c r="G16" s="16">
        <v>14</v>
      </c>
      <c r="H16" s="153">
        <v>40.020000000000003</v>
      </c>
      <c r="I16" s="16">
        <v>8</v>
      </c>
      <c r="J16" s="151">
        <v>40.07</v>
      </c>
      <c r="K16" s="16">
        <v>9</v>
      </c>
      <c r="L16" s="153">
        <v>40.32</v>
      </c>
      <c r="M16" s="16">
        <v>10</v>
      </c>
      <c r="N16" s="151">
        <v>40.200000000000003</v>
      </c>
      <c r="O16" s="16">
        <v>11</v>
      </c>
      <c r="P16" s="153">
        <v>40.39</v>
      </c>
      <c r="Q16" s="194">
        <v>9</v>
      </c>
      <c r="R16" s="181">
        <v>41.1</v>
      </c>
      <c r="S16" s="16">
        <v>17</v>
      </c>
      <c r="T16" s="189"/>
      <c r="U16" s="176"/>
      <c r="V16" s="199">
        <v>40.57</v>
      </c>
      <c r="W16" s="204">
        <v>14</v>
      </c>
      <c r="X16" s="151">
        <v>39.700000000000003</v>
      </c>
      <c r="Y16" s="194">
        <v>10</v>
      </c>
      <c r="Z16" s="155">
        <v>40.03</v>
      </c>
      <c r="AA16" s="15">
        <v>12</v>
      </c>
      <c r="AB16" s="155">
        <v>40.299999999999997</v>
      </c>
      <c r="AC16" s="204">
        <v>15</v>
      </c>
      <c r="AD16" s="171">
        <f t="shared" si="0"/>
        <v>40.270833333333329</v>
      </c>
    </row>
    <row r="17" spans="1:30" ht="28.5" customHeight="1" thickBot="1" x14ac:dyDescent="0.25">
      <c r="A17" s="13">
        <v>13</v>
      </c>
      <c r="B17" s="33" t="s">
        <v>37</v>
      </c>
      <c r="C17" s="168" t="s">
        <v>8</v>
      </c>
      <c r="D17" s="182">
        <v>40.24</v>
      </c>
      <c r="E17" s="16">
        <v>11</v>
      </c>
      <c r="F17" s="151">
        <v>40.08</v>
      </c>
      <c r="G17" s="16">
        <v>15</v>
      </c>
      <c r="H17" s="153">
        <v>40.11</v>
      </c>
      <c r="I17" s="16">
        <v>11</v>
      </c>
      <c r="J17" s="151">
        <v>40.08</v>
      </c>
      <c r="K17" s="16">
        <v>10</v>
      </c>
      <c r="L17" s="153">
        <v>40.32</v>
      </c>
      <c r="M17" s="65">
        <v>10</v>
      </c>
      <c r="N17" s="151">
        <v>40.700000000000003</v>
      </c>
      <c r="O17" s="16">
        <v>15</v>
      </c>
      <c r="P17" s="153">
        <v>41.65</v>
      </c>
      <c r="Q17" s="194">
        <v>15</v>
      </c>
      <c r="R17" s="182">
        <v>40.42</v>
      </c>
      <c r="S17" s="16">
        <v>13</v>
      </c>
      <c r="T17" s="189"/>
      <c r="U17" s="176"/>
      <c r="V17" s="199">
        <v>40.71</v>
      </c>
      <c r="W17" s="204">
        <v>15</v>
      </c>
      <c r="X17" s="151">
        <v>39.79</v>
      </c>
      <c r="Y17" s="194">
        <v>12</v>
      </c>
      <c r="Z17" s="155">
        <v>39.909999999999997</v>
      </c>
      <c r="AA17" s="15">
        <v>9</v>
      </c>
      <c r="AB17" s="155">
        <v>39.99</v>
      </c>
      <c r="AC17" s="204">
        <v>10</v>
      </c>
      <c r="AD17" s="171">
        <f t="shared" si="0"/>
        <v>40.333333333333336</v>
      </c>
    </row>
    <row r="18" spans="1:30" ht="28.5" customHeight="1" thickBot="1" x14ac:dyDescent="0.25">
      <c r="A18" s="13">
        <v>14</v>
      </c>
      <c r="B18" s="33" t="s">
        <v>14</v>
      </c>
      <c r="C18" s="168">
        <v>4</v>
      </c>
      <c r="D18" s="182">
        <v>39.92</v>
      </c>
      <c r="E18" s="16">
        <v>7</v>
      </c>
      <c r="F18" s="151">
        <v>39.68</v>
      </c>
      <c r="G18" s="16">
        <v>8</v>
      </c>
      <c r="H18" s="153">
        <v>39.94</v>
      </c>
      <c r="I18" s="16">
        <v>7</v>
      </c>
      <c r="J18" s="151">
        <v>40.380000000000003</v>
      </c>
      <c r="K18" s="16">
        <v>13</v>
      </c>
      <c r="L18" s="153">
        <v>40.18</v>
      </c>
      <c r="M18" s="16">
        <v>7</v>
      </c>
      <c r="N18" s="151">
        <v>40.26</v>
      </c>
      <c r="O18" s="16">
        <v>13</v>
      </c>
      <c r="P18" s="153">
        <v>40.19</v>
      </c>
      <c r="Q18" s="195">
        <v>5</v>
      </c>
      <c r="R18" s="182">
        <v>40.92</v>
      </c>
      <c r="S18" s="16">
        <v>15</v>
      </c>
      <c r="T18" s="189"/>
      <c r="U18" s="176"/>
      <c r="V18" s="199">
        <v>41.11</v>
      </c>
      <c r="W18" s="204">
        <v>16</v>
      </c>
      <c r="X18" s="151">
        <v>40.47</v>
      </c>
      <c r="Y18" s="194">
        <v>15</v>
      </c>
      <c r="Z18" s="155">
        <v>40.85</v>
      </c>
      <c r="AA18" s="15">
        <v>16</v>
      </c>
      <c r="AB18" s="155">
        <v>40.72</v>
      </c>
      <c r="AC18" s="204">
        <v>16</v>
      </c>
      <c r="AD18" s="171">
        <f t="shared" si="0"/>
        <v>40.384999999999998</v>
      </c>
    </row>
    <row r="19" spans="1:30" ht="28.5" customHeight="1" thickBot="1" x14ac:dyDescent="0.25">
      <c r="A19" s="13">
        <v>15</v>
      </c>
      <c r="B19" s="33" t="s">
        <v>36</v>
      </c>
      <c r="C19" s="168">
        <v>4</v>
      </c>
      <c r="D19" s="182">
        <v>40.61</v>
      </c>
      <c r="E19" s="16">
        <v>15</v>
      </c>
      <c r="F19" s="151">
        <v>39.94</v>
      </c>
      <c r="G19" s="16">
        <v>13</v>
      </c>
      <c r="H19" s="153">
        <v>40.19</v>
      </c>
      <c r="I19" s="16">
        <v>13</v>
      </c>
      <c r="J19" s="156">
        <v>40.67</v>
      </c>
      <c r="K19" s="16">
        <v>14</v>
      </c>
      <c r="L19" s="153">
        <v>40.85</v>
      </c>
      <c r="M19" s="16">
        <v>16</v>
      </c>
      <c r="N19" s="151">
        <v>40.950000000000003</v>
      </c>
      <c r="O19" s="16">
        <v>16</v>
      </c>
      <c r="P19" s="153">
        <v>41.27</v>
      </c>
      <c r="Q19" s="194">
        <v>14</v>
      </c>
      <c r="R19" s="182">
        <v>40.24</v>
      </c>
      <c r="S19" s="16">
        <v>12</v>
      </c>
      <c r="T19" s="189"/>
      <c r="U19" s="176"/>
      <c r="V19" s="199">
        <v>40.31</v>
      </c>
      <c r="W19" s="204">
        <v>10</v>
      </c>
      <c r="X19" s="151">
        <v>40.42</v>
      </c>
      <c r="Y19" s="194">
        <v>14</v>
      </c>
      <c r="Z19" s="155">
        <v>40.409999999999997</v>
      </c>
      <c r="AA19" s="15">
        <v>15</v>
      </c>
      <c r="AB19" s="155">
        <v>40.28</v>
      </c>
      <c r="AC19" s="204">
        <v>14</v>
      </c>
      <c r="AD19" s="171">
        <f t="shared" si="0"/>
        <v>40.511666666666663</v>
      </c>
    </row>
    <row r="20" spans="1:30" ht="28.5" customHeight="1" thickBot="1" x14ac:dyDescent="0.25">
      <c r="A20" s="13">
        <v>16</v>
      </c>
      <c r="B20" s="33" t="s">
        <v>16</v>
      </c>
      <c r="C20" s="168">
        <v>14</v>
      </c>
      <c r="D20" s="182">
        <v>40.43</v>
      </c>
      <c r="E20" s="16">
        <v>13</v>
      </c>
      <c r="F20" s="151">
        <v>40.22</v>
      </c>
      <c r="G20" s="16">
        <v>16</v>
      </c>
      <c r="H20" s="153">
        <v>40.35</v>
      </c>
      <c r="I20" s="16">
        <v>15</v>
      </c>
      <c r="J20" s="151">
        <v>40.9</v>
      </c>
      <c r="K20" s="16">
        <v>15</v>
      </c>
      <c r="L20" s="153">
        <v>40.770000000000003</v>
      </c>
      <c r="M20" s="16">
        <v>15</v>
      </c>
      <c r="N20" s="151">
        <v>40.54</v>
      </c>
      <c r="O20" s="16">
        <v>14</v>
      </c>
      <c r="P20" s="186">
        <v>41.87</v>
      </c>
      <c r="Q20" s="194">
        <v>16</v>
      </c>
      <c r="R20" s="182">
        <v>40.68</v>
      </c>
      <c r="S20" s="16">
        <v>14</v>
      </c>
      <c r="T20" s="189"/>
      <c r="U20" s="176"/>
      <c r="V20" s="199">
        <v>40.5</v>
      </c>
      <c r="W20" s="204">
        <v>13</v>
      </c>
      <c r="X20" s="151">
        <v>40.81</v>
      </c>
      <c r="Y20" s="194">
        <v>16</v>
      </c>
      <c r="Z20" s="155">
        <v>40.36</v>
      </c>
      <c r="AA20" s="15">
        <v>14</v>
      </c>
      <c r="AB20" s="155">
        <v>40.08</v>
      </c>
      <c r="AC20" s="204">
        <v>12</v>
      </c>
      <c r="AD20" s="171">
        <f t="shared" si="0"/>
        <v>40.625833333333333</v>
      </c>
    </row>
    <row r="21" spans="1:30" ht="28.5" customHeight="1" thickBot="1" x14ac:dyDescent="0.25">
      <c r="A21" s="148">
        <v>17</v>
      </c>
      <c r="B21" s="37" t="s">
        <v>39</v>
      </c>
      <c r="C21" s="169" t="s">
        <v>8</v>
      </c>
      <c r="D21" s="183">
        <v>42.18</v>
      </c>
      <c r="E21" s="23">
        <v>17</v>
      </c>
      <c r="F21" s="152">
        <v>41.04</v>
      </c>
      <c r="G21" s="23">
        <v>17</v>
      </c>
      <c r="H21" s="154">
        <v>41.54</v>
      </c>
      <c r="I21" s="23">
        <v>17</v>
      </c>
      <c r="J21" s="152">
        <v>41.86</v>
      </c>
      <c r="K21" s="23">
        <v>16</v>
      </c>
      <c r="L21" s="154">
        <v>41.92</v>
      </c>
      <c r="M21" s="23">
        <v>17</v>
      </c>
      <c r="N21" s="152">
        <v>41.55</v>
      </c>
      <c r="O21" s="23">
        <v>17</v>
      </c>
      <c r="P21" s="154">
        <v>41.88</v>
      </c>
      <c r="Q21" s="196">
        <v>17</v>
      </c>
      <c r="R21" s="183">
        <v>40.98</v>
      </c>
      <c r="S21" s="23">
        <v>16</v>
      </c>
      <c r="T21" s="191"/>
      <c r="U21" s="178"/>
      <c r="V21" s="200">
        <v>41.45</v>
      </c>
      <c r="W21" s="205">
        <v>17</v>
      </c>
      <c r="X21" s="206">
        <v>42.72</v>
      </c>
      <c r="Y21" s="196">
        <v>17</v>
      </c>
      <c r="Z21" s="214">
        <v>42.63</v>
      </c>
      <c r="AA21" s="25">
        <v>17</v>
      </c>
      <c r="AB21" s="214">
        <v>42.39</v>
      </c>
      <c r="AC21" s="205">
        <v>17</v>
      </c>
      <c r="AD21" s="171">
        <f t="shared" si="0"/>
        <v>41.844999999999999</v>
      </c>
    </row>
    <row r="22" spans="1:30" ht="23.25" customHeight="1" thickBot="1" x14ac:dyDescent="0.25">
      <c r="A22" s="563"/>
      <c r="B22" s="564"/>
      <c r="C22" s="149"/>
      <c r="D22" s="173">
        <f>AVERAGE(D5:D12)</f>
        <v>39.868749999999999</v>
      </c>
      <c r="E22" s="174">
        <v>10</v>
      </c>
      <c r="F22" s="173">
        <f>AVERAGE(F5:F12)</f>
        <v>39.381250000000001</v>
      </c>
      <c r="G22" s="174">
        <v>2</v>
      </c>
      <c r="H22" s="173">
        <f>AVERAGE(H5:H12)</f>
        <v>39.760000000000005</v>
      </c>
      <c r="I22" s="174">
        <v>8</v>
      </c>
      <c r="J22" s="173">
        <f>AVERAGE(J5:J12)</f>
        <v>39.694285714285719</v>
      </c>
      <c r="K22" s="174">
        <v>7</v>
      </c>
      <c r="L22" s="173">
        <f>AVERAGE(L5:L12)</f>
        <v>40.018750000000004</v>
      </c>
      <c r="M22" s="174">
        <v>11</v>
      </c>
      <c r="N22" s="173">
        <f>AVERAGE(N5:N12)</f>
        <v>39.768749999999997</v>
      </c>
      <c r="O22" s="174">
        <v>9</v>
      </c>
      <c r="P22" s="173">
        <f>AVERAGE(P5:P12)</f>
        <v>40.305</v>
      </c>
      <c r="Q22" s="174">
        <v>12</v>
      </c>
      <c r="R22" s="173">
        <f>AVERAGE(R5:R12)</f>
        <v>39.4375</v>
      </c>
      <c r="S22" s="174">
        <v>5</v>
      </c>
      <c r="T22" s="173" t="e">
        <f>AVERAGE(T5:T12)</f>
        <v>#DIV/0!</v>
      </c>
      <c r="U22" s="173" t="e">
        <f>AVERAGE(U5:U12)</f>
        <v>#DIV/0!</v>
      </c>
      <c r="V22" s="173">
        <f>AVERAGE(V5:V12)</f>
        <v>39.397500000000001</v>
      </c>
      <c r="W22" s="174">
        <v>3</v>
      </c>
      <c r="X22" s="173">
        <f>AVERAGE(X5:X12)</f>
        <v>39.412500000000001</v>
      </c>
      <c r="Y22" s="174">
        <v>4</v>
      </c>
      <c r="Z22" s="173">
        <f>AVERAGE(Z5:Z12)</f>
        <v>39.46875</v>
      </c>
      <c r="AA22" s="174">
        <v>6</v>
      </c>
      <c r="AB22" s="173">
        <f>AVERAGE(AB5:AB12)</f>
        <v>39.267499999999998</v>
      </c>
      <c r="AC22" s="150">
        <v>1</v>
      </c>
      <c r="AD22" s="31">
        <f>AVERAGE(AD5:AD11)</f>
        <v>39.625357142857141</v>
      </c>
    </row>
  </sheetData>
  <mergeCells count="5">
    <mergeCell ref="A22:B22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"/>
  <sheetViews>
    <sheetView zoomScale="65" workbookViewId="0">
      <selection activeCell="J9" sqref="J9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5" t="s">
        <v>43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customHeight="1" thickBot="1" x14ac:dyDescent="0.25">
      <c r="A3" s="566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  <c r="AC3" s="4"/>
      <c r="AD3" s="216"/>
    </row>
    <row r="4" spans="1:30" ht="38.25" customHeight="1" thickBot="1" x14ac:dyDescent="0.25">
      <c r="A4" s="567"/>
      <c r="B4" s="573"/>
      <c r="C4" s="21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6</v>
      </c>
      <c r="I4" s="49" t="s">
        <v>4</v>
      </c>
      <c r="J4" s="48">
        <v>7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14</v>
      </c>
      <c r="Y4" s="49" t="s">
        <v>4</v>
      </c>
      <c r="Z4" s="48">
        <v>15</v>
      </c>
      <c r="AA4" s="49" t="s">
        <v>4</v>
      </c>
      <c r="AB4" s="11">
        <v>21</v>
      </c>
      <c r="AC4" s="51" t="s">
        <v>5</v>
      </c>
      <c r="AD4" s="218" t="s">
        <v>6</v>
      </c>
    </row>
    <row r="5" spans="1:30" ht="28.5" customHeight="1" x14ac:dyDescent="0.2">
      <c r="A5" s="13">
        <v>1</v>
      </c>
      <c r="B5" s="396" t="s">
        <v>21</v>
      </c>
      <c r="C5" s="399">
        <v>12</v>
      </c>
      <c r="D5" s="387">
        <v>39.44</v>
      </c>
      <c r="E5" s="388">
        <v>1</v>
      </c>
      <c r="F5" s="400">
        <v>39.700000000000003</v>
      </c>
      <c r="G5" s="236">
        <v>1</v>
      </c>
      <c r="H5" s="387">
        <v>39.659999999999997</v>
      </c>
      <c r="I5" s="388">
        <v>1</v>
      </c>
      <c r="J5" s="380">
        <v>39.78</v>
      </c>
      <c r="K5" s="389">
        <v>2</v>
      </c>
      <c r="L5" s="380">
        <v>40.39</v>
      </c>
      <c r="M5" s="389">
        <v>3</v>
      </c>
      <c r="N5" s="387">
        <v>39.590000000000003</v>
      </c>
      <c r="O5" s="388">
        <v>1</v>
      </c>
      <c r="P5" s="380">
        <v>39.909999999999997</v>
      </c>
      <c r="Q5" s="389">
        <v>2</v>
      </c>
      <c r="R5" s="380">
        <v>39.47</v>
      </c>
      <c r="S5" s="389">
        <v>2</v>
      </c>
      <c r="T5" s="390"/>
      <c r="U5" s="389"/>
      <c r="V5" s="387">
        <v>39.39</v>
      </c>
      <c r="W5" s="388">
        <v>1</v>
      </c>
      <c r="X5" s="380">
        <v>39.49</v>
      </c>
      <c r="Y5" s="389">
        <v>2</v>
      </c>
      <c r="Z5" s="380">
        <v>39.86</v>
      </c>
      <c r="AA5" s="389">
        <v>4</v>
      </c>
      <c r="AB5" s="387">
        <v>39.56</v>
      </c>
      <c r="AC5" s="394">
        <v>1</v>
      </c>
      <c r="AD5" s="395">
        <f>AVERAGE(D5,F5,H5,J5,L5,N5,P5,R5,T5,V5,X5,Z5,AB5)</f>
        <v>39.68666666666666</v>
      </c>
    </row>
    <row r="6" spans="1:30" ht="28.5" customHeight="1" x14ac:dyDescent="0.2">
      <c r="A6" s="13">
        <v>2</v>
      </c>
      <c r="B6" s="376" t="s">
        <v>13</v>
      </c>
      <c r="C6" s="377">
        <v>4</v>
      </c>
      <c r="D6" s="223">
        <v>39.5</v>
      </c>
      <c r="E6" s="379">
        <v>2</v>
      </c>
      <c r="F6" s="378">
        <v>39.92</v>
      </c>
      <c r="G6" s="379">
        <v>3</v>
      </c>
      <c r="H6" s="378">
        <v>39.76</v>
      </c>
      <c r="I6" s="379">
        <v>2</v>
      </c>
      <c r="J6" s="391">
        <v>39.659999999999997</v>
      </c>
      <c r="K6" s="392">
        <v>1</v>
      </c>
      <c r="L6" s="378">
        <v>40.479999999999997</v>
      </c>
      <c r="M6" s="379">
        <v>4</v>
      </c>
      <c r="N6" s="378">
        <v>39.799999999999997</v>
      </c>
      <c r="O6" s="379">
        <v>3</v>
      </c>
      <c r="P6" s="393">
        <v>39.83</v>
      </c>
      <c r="Q6" s="392">
        <v>1</v>
      </c>
      <c r="R6" s="378">
        <v>39.520000000000003</v>
      </c>
      <c r="S6" s="379">
        <v>3</v>
      </c>
      <c r="T6" s="383"/>
      <c r="U6" s="379"/>
      <c r="V6" s="378">
        <v>39.5</v>
      </c>
      <c r="W6" s="379">
        <v>3</v>
      </c>
      <c r="X6" s="393">
        <v>39.42</v>
      </c>
      <c r="Y6" s="392">
        <v>1</v>
      </c>
      <c r="Z6" s="393">
        <v>39.35</v>
      </c>
      <c r="AA6" s="392">
        <v>1</v>
      </c>
      <c r="AB6" s="380">
        <v>39.72</v>
      </c>
      <c r="AC6" s="384">
        <v>2</v>
      </c>
      <c r="AD6" s="385">
        <f>AVERAGE(D6,F6,H6,J6,L6,N6,P6,R6,T6,V6,X6,Z6,AB6)</f>
        <v>39.705000000000005</v>
      </c>
    </row>
    <row r="7" spans="1:30" ht="28.5" customHeight="1" x14ac:dyDescent="0.2">
      <c r="A7" s="13">
        <v>3</v>
      </c>
      <c r="B7" s="376" t="s">
        <v>9</v>
      </c>
      <c r="C7" s="377">
        <v>10</v>
      </c>
      <c r="D7" s="378">
        <v>39.520000000000003</v>
      </c>
      <c r="E7" s="379">
        <v>3</v>
      </c>
      <c r="F7" s="380">
        <v>39.909999999999997</v>
      </c>
      <c r="G7" s="379">
        <v>2</v>
      </c>
      <c r="H7" s="378">
        <v>39.92</v>
      </c>
      <c r="I7" s="379">
        <v>4</v>
      </c>
      <c r="J7" s="378">
        <v>39.799999999999997</v>
      </c>
      <c r="K7" s="379">
        <v>3</v>
      </c>
      <c r="L7" s="401">
        <v>40.229999999999997</v>
      </c>
      <c r="M7" s="403">
        <v>1</v>
      </c>
      <c r="N7" s="378">
        <v>39.630000000000003</v>
      </c>
      <c r="O7" s="379">
        <v>2</v>
      </c>
      <c r="P7" s="378">
        <v>40.01</v>
      </c>
      <c r="Q7" s="379">
        <v>5</v>
      </c>
      <c r="R7" s="393">
        <v>39.409999999999997</v>
      </c>
      <c r="S7" s="392">
        <v>1</v>
      </c>
      <c r="T7" s="383"/>
      <c r="U7" s="379"/>
      <c r="V7" s="378">
        <v>39.47</v>
      </c>
      <c r="W7" s="379">
        <v>2</v>
      </c>
      <c r="X7" s="378">
        <v>39.67</v>
      </c>
      <c r="Y7" s="379">
        <v>3</v>
      </c>
      <c r="Z7" s="156">
        <v>39.72</v>
      </c>
      <c r="AA7" s="379">
        <v>3</v>
      </c>
      <c r="AB7" s="380">
        <v>39.75</v>
      </c>
      <c r="AC7" s="384">
        <v>3</v>
      </c>
      <c r="AD7" s="385">
        <f>AVERAGE(D7,F7,H7,J7,L7,N7,P7,R7,T7,V7,X7,Z7,AB7)</f>
        <v>39.75333333333333</v>
      </c>
    </row>
    <row r="8" spans="1:30" ht="28.5" customHeight="1" x14ac:dyDescent="0.2">
      <c r="A8" s="13">
        <v>4</v>
      </c>
      <c r="B8" s="397" t="s">
        <v>7</v>
      </c>
      <c r="C8" s="377" t="s">
        <v>8</v>
      </c>
      <c r="D8" s="378">
        <v>39.57</v>
      </c>
      <c r="E8" s="379">
        <v>4</v>
      </c>
      <c r="F8" s="378">
        <v>40.03</v>
      </c>
      <c r="G8" s="379">
        <v>4</v>
      </c>
      <c r="H8" s="156">
        <v>39.840000000000003</v>
      </c>
      <c r="I8" s="379">
        <v>3</v>
      </c>
      <c r="J8" s="380">
        <v>39.81</v>
      </c>
      <c r="K8" s="379">
        <v>4</v>
      </c>
      <c r="L8" s="378">
        <v>40.270000000000003</v>
      </c>
      <c r="M8" s="379">
        <v>2</v>
      </c>
      <c r="N8" s="382">
        <v>39.96</v>
      </c>
      <c r="O8" s="379">
        <v>4</v>
      </c>
      <c r="P8" s="378">
        <v>39.909999999999997</v>
      </c>
      <c r="Q8" s="379">
        <v>2</v>
      </c>
      <c r="R8" s="378">
        <v>39.549999999999997</v>
      </c>
      <c r="S8" s="379">
        <v>4</v>
      </c>
      <c r="T8" s="383"/>
      <c r="U8" s="379"/>
      <c r="V8" s="378">
        <v>39.53</v>
      </c>
      <c r="W8" s="379">
        <v>4</v>
      </c>
      <c r="X8" s="378">
        <v>39.79</v>
      </c>
      <c r="Y8" s="379">
        <v>6</v>
      </c>
      <c r="Z8" s="378">
        <v>40.61</v>
      </c>
      <c r="AA8" s="379">
        <v>11</v>
      </c>
      <c r="AB8" s="380">
        <v>40.19</v>
      </c>
      <c r="AC8" s="384">
        <v>8</v>
      </c>
      <c r="AD8" s="385">
        <f>AVERAGE(D8,F8,H8,J8,L8,N8,P8,R8,T8,V8,X8,Z8,AB8)</f>
        <v>39.921666666666674</v>
      </c>
    </row>
    <row r="9" spans="1:30" ht="28.5" customHeight="1" x14ac:dyDescent="0.2">
      <c r="A9" s="13">
        <v>5</v>
      </c>
      <c r="B9" s="398" t="s">
        <v>11</v>
      </c>
      <c r="C9" s="377">
        <v>9</v>
      </c>
      <c r="D9" s="378">
        <v>39.79</v>
      </c>
      <c r="E9" s="379">
        <v>6</v>
      </c>
      <c r="F9" s="378">
        <v>40.090000000000003</v>
      </c>
      <c r="G9" s="379">
        <v>5</v>
      </c>
      <c r="H9" s="378">
        <v>40</v>
      </c>
      <c r="I9" s="379">
        <v>5</v>
      </c>
      <c r="J9" s="378">
        <v>39.880000000000003</v>
      </c>
      <c r="K9" s="379">
        <v>5</v>
      </c>
      <c r="L9" s="380">
        <v>40.5</v>
      </c>
      <c r="M9" s="379">
        <v>5</v>
      </c>
      <c r="N9" s="378">
        <v>40.01</v>
      </c>
      <c r="O9" s="65">
        <v>8</v>
      </c>
      <c r="P9" s="382">
        <v>39.950000000000003</v>
      </c>
      <c r="Q9" s="379">
        <v>4</v>
      </c>
      <c r="R9" s="378">
        <v>39.68</v>
      </c>
      <c r="S9" s="379">
        <v>6</v>
      </c>
      <c r="T9" s="383"/>
      <c r="U9" s="379"/>
      <c r="V9" s="378">
        <v>39.82</v>
      </c>
      <c r="W9" s="379">
        <v>7</v>
      </c>
      <c r="X9" s="378">
        <v>39.770000000000003</v>
      </c>
      <c r="Y9" s="379">
        <v>5</v>
      </c>
      <c r="Z9" s="378">
        <v>39.68</v>
      </c>
      <c r="AA9" s="379">
        <v>2</v>
      </c>
      <c r="AB9" s="380">
        <v>40.049999999999997</v>
      </c>
      <c r="AC9" s="384">
        <v>6</v>
      </c>
      <c r="AD9" s="385">
        <f>AVERAGE(D9,F9,H9,J9,L9,N9,P9,R9,T9,V9,X9,Z9,AB9)</f>
        <v>39.934999999999995</v>
      </c>
    </row>
    <row r="10" spans="1:30" ht="36" customHeight="1" x14ac:dyDescent="0.2">
      <c r="A10" s="13">
        <v>6</v>
      </c>
      <c r="B10" s="376" t="s">
        <v>44</v>
      </c>
      <c r="C10" s="377" t="s">
        <v>8</v>
      </c>
      <c r="D10" s="378">
        <v>39.71</v>
      </c>
      <c r="E10" s="379">
        <v>5</v>
      </c>
      <c r="F10" s="378">
        <v>40.380000000000003</v>
      </c>
      <c r="G10" s="379">
        <v>9</v>
      </c>
      <c r="H10" s="378">
        <v>40.08</v>
      </c>
      <c r="I10" s="379">
        <v>7</v>
      </c>
      <c r="J10" s="378">
        <v>40.01</v>
      </c>
      <c r="K10" s="379">
        <v>6</v>
      </c>
      <c r="L10" s="378">
        <v>40.68</v>
      </c>
      <c r="M10" s="379">
        <v>6</v>
      </c>
      <c r="N10" s="380">
        <v>40.03</v>
      </c>
      <c r="O10" s="379">
        <v>9</v>
      </c>
      <c r="P10" s="378">
        <v>40.22</v>
      </c>
      <c r="Q10" s="381">
        <v>7</v>
      </c>
      <c r="R10" s="382">
        <v>39.619999999999997</v>
      </c>
      <c r="S10" s="379">
        <v>5</v>
      </c>
      <c r="T10" s="383"/>
      <c r="U10" s="379"/>
      <c r="V10" s="378">
        <v>40.130000000000003</v>
      </c>
      <c r="W10" s="379">
        <v>8</v>
      </c>
      <c r="X10" s="378">
        <v>39.729999999999997</v>
      </c>
      <c r="Y10" s="379">
        <v>4</v>
      </c>
      <c r="Z10" s="378">
        <v>40.04</v>
      </c>
      <c r="AA10" s="379">
        <v>7</v>
      </c>
      <c r="AB10" s="223">
        <v>40.380000000000003</v>
      </c>
      <c r="AC10" s="384">
        <v>12</v>
      </c>
      <c r="AD10" s="385">
        <f>AVERAGE(D10,F10,H10,J10,L10,N10,P10,R10,T10,V10,X10,Z10)</f>
        <v>40.057272727272732</v>
      </c>
    </row>
    <row r="11" spans="1:30" ht="28.5" customHeight="1" x14ac:dyDescent="0.2">
      <c r="A11" s="13">
        <v>7</v>
      </c>
      <c r="B11" s="33" t="s">
        <v>37</v>
      </c>
      <c r="C11" s="14" t="s">
        <v>8</v>
      </c>
      <c r="D11" s="151">
        <v>40.14</v>
      </c>
      <c r="E11" s="16">
        <v>10</v>
      </c>
      <c r="F11" s="151">
        <v>40.25</v>
      </c>
      <c r="G11" s="16">
        <v>6</v>
      </c>
      <c r="H11" s="153">
        <v>40.07</v>
      </c>
      <c r="I11" s="16">
        <v>6</v>
      </c>
      <c r="J11" s="156">
        <v>40.700000000000003</v>
      </c>
      <c r="K11" s="16">
        <v>14</v>
      </c>
      <c r="L11" s="153">
        <v>41.03</v>
      </c>
      <c r="M11" s="16">
        <v>11</v>
      </c>
      <c r="N11" s="151">
        <v>39.96</v>
      </c>
      <c r="O11" s="16">
        <v>4</v>
      </c>
      <c r="P11" s="221">
        <v>40.270000000000003</v>
      </c>
      <c r="Q11" s="16">
        <v>8</v>
      </c>
      <c r="R11" s="151">
        <v>39.79</v>
      </c>
      <c r="S11" s="16">
        <v>7</v>
      </c>
      <c r="T11" s="17"/>
      <c r="U11" s="16"/>
      <c r="V11" s="151">
        <v>39.729999999999997</v>
      </c>
      <c r="W11" s="16">
        <v>5</v>
      </c>
      <c r="X11" s="224">
        <v>40.22</v>
      </c>
      <c r="Y11" s="16">
        <v>9</v>
      </c>
      <c r="Z11" s="151">
        <v>39.909999999999997</v>
      </c>
      <c r="AA11" s="16">
        <v>5</v>
      </c>
      <c r="AB11" s="219">
        <v>39.979999999999997</v>
      </c>
      <c r="AC11" s="222">
        <v>5</v>
      </c>
      <c r="AD11" s="225">
        <f>AVERAGE(D11,F11,H11,J11,L11,N11,P11,R11,T11,V11,X11,Z11,AB11)</f>
        <v>40.170833333333341</v>
      </c>
    </row>
    <row r="12" spans="1:30" ht="27" customHeight="1" x14ac:dyDescent="0.2">
      <c r="A12" s="13">
        <v>8</v>
      </c>
      <c r="B12" s="35" t="s">
        <v>25</v>
      </c>
      <c r="C12" s="14" t="s">
        <v>8</v>
      </c>
      <c r="D12" s="151">
        <v>39.96</v>
      </c>
      <c r="E12" s="16">
        <v>7</v>
      </c>
      <c r="F12" s="151">
        <v>40.36</v>
      </c>
      <c r="G12" s="16">
        <v>8</v>
      </c>
      <c r="H12" s="153">
        <v>40.21</v>
      </c>
      <c r="I12" s="16">
        <v>8</v>
      </c>
      <c r="J12" s="151">
        <v>40.299999999999997</v>
      </c>
      <c r="K12" s="16">
        <v>8</v>
      </c>
      <c r="L12" s="153">
        <v>40.79</v>
      </c>
      <c r="M12" s="16">
        <v>8</v>
      </c>
      <c r="N12" s="151">
        <v>40</v>
      </c>
      <c r="O12" s="16">
        <v>6</v>
      </c>
      <c r="P12" s="153">
        <v>40.35</v>
      </c>
      <c r="Q12" s="21">
        <v>9</v>
      </c>
      <c r="R12" s="219">
        <v>39.99</v>
      </c>
      <c r="S12" s="16">
        <v>9</v>
      </c>
      <c r="T12" s="15"/>
      <c r="U12" s="16"/>
      <c r="V12" s="151">
        <v>39.74</v>
      </c>
      <c r="W12" s="16">
        <v>6</v>
      </c>
      <c r="X12" s="156">
        <v>40.49</v>
      </c>
      <c r="Y12" s="16">
        <v>13</v>
      </c>
      <c r="Z12" s="224">
        <v>40.130000000000003</v>
      </c>
      <c r="AA12" s="16">
        <v>9</v>
      </c>
      <c r="AB12" s="219">
        <v>39.93</v>
      </c>
      <c r="AC12" s="222">
        <v>4</v>
      </c>
      <c r="AD12" s="225">
        <f>AVERAGE(D12,F12,H12,J12,L12,N12,P12,R12,T12,V12,X12,Z12,AB12)</f>
        <v>40.1875</v>
      </c>
    </row>
    <row r="13" spans="1:30" ht="33" customHeight="1" x14ac:dyDescent="0.2">
      <c r="A13" s="13">
        <v>9</v>
      </c>
      <c r="B13" s="33" t="s">
        <v>17</v>
      </c>
      <c r="C13" s="14" t="s">
        <v>8</v>
      </c>
      <c r="D13" s="151">
        <v>40.11</v>
      </c>
      <c r="E13" s="16">
        <v>9</v>
      </c>
      <c r="F13" s="151">
        <v>40.29</v>
      </c>
      <c r="G13" s="16">
        <v>7</v>
      </c>
      <c r="H13" s="153">
        <v>40.35</v>
      </c>
      <c r="I13" s="16">
        <v>9</v>
      </c>
      <c r="J13" s="151">
        <v>40.33</v>
      </c>
      <c r="K13" s="16">
        <v>10</v>
      </c>
      <c r="L13" s="153">
        <v>41</v>
      </c>
      <c r="M13" s="16">
        <v>10</v>
      </c>
      <c r="N13" s="151">
        <v>40.35</v>
      </c>
      <c r="O13" s="16">
        <v>12</v>
      </c>
      <c r="P13" s="153">
        <v>40.17</v>
      </c>
      <c r="Q13" s="16">
        <v>6</v>
      </c>
      <c r="R13" s="151">
        <v>39.93</v>
      </c>
      <c r="S13" s="16">
        <v>8</v>
      </c>
      <c r="T13" s="17"/>
      <c r="U13" s="16"/>
      <c r="V13" s="156">
        <v>40.19</v>
      </c>
      <c r="W13" s="16">
        <v>9</v>
      </c>
      <c r="X13" s="219">
        <v>40.33</v>
      </c>
      <c r="Y13" s="16">
        <v>11</v>
      </c>
      <c r="Z13" s="151">
        <v>39.99</v>
      </c>
      <c r="AA13" s="16">
        <v>6</v>
      </c>
      <c r="AB13" s="220">
        <v>40.049999999999997</v>
      </c>
      <c r="AC13" s="222">
        <v>6</v>
      </c>
      <c r="AD13" s="225">
        <f>AVERAGE(D13,F13,H13,J13,L13,N13,P13,R13,T13,V13,X13,Z13,AB13)</f>
        <v>40.2575</v>
      </c>
    </row>
    <row r="14" spans="1:30" ht="28.5" customHeight="1" x14ac:dyDescent="0.2">
      <c r="A14" s="13">
        <v>10</v>
      </c>
      <c r="B14" s="34" t="s">
        <v>45</v>
      </c>
      <c r="C14" s="38">
        <v>4</v>
      </c>
      <c r="D14" s="219">
        <v>40.36</v>
      </c>
      <c r="E14" s="16">
        <v>11</v>
      </c>
      <c r="F14" s="156">
        <v>40.71</v>
      </c>
      <c r="G14" s="21">
        <v>13</v>
      </c>
      <c r="H14" s="221">
        <v>40.590000000000003</v>
      </c>
      <c r="I14" s="21">
        <v>12</v>
      </c>
      <c r="J14" s="219">
        <v>40.299999999999997</v>
      </c>
      <c r="K14" s="21">
        <v>8</v>
      </c>
      <c r="L14" s="221">
        <v>41.18</v>
      </c>
      <c r="M14" s="21">
        <v>12</v>
      </c>
      <c r="N14" s="219">
        <v>40.229999999999997</v>
      </c>
      <c r="O14" s="21">
        <v>10</v>
      </c>
      <c r="P14" s="221">
        <v>40.479999999999997</v>
      </c>
      <c r="Q14" s="16">
        <v>11</v>
      </c>
      <c r="R14" s="219">
        <v>40.14</v>
      </c>
      <c r="S14" s="21">
        <v>11</v>
      </c>
      <c r="T14" s="15"/>
      <c r="U14" s="16"/>
      <c r="V14" s="151">
        <v>40.22</v>
      </c>
      <c r="W14" s="21">
        <v>10</v>
      </c>
      <c r="X14" s="151">
        <v>40.36</v>
      </c>
      <c r="Y14" s="16">
        <v>12</v>
      </c>
      <c r="Z14" s="219">
        <v>40.08</v>
      </c>
      <c r="AA14" s="21">
        <v>8</v>
      </c>
      <c r="AB14" s="151">
        <v>40.42</v>
      </c>
      <c r="AC14" s="222">
        <v>13</v>
      </c>
      <c r="AD14" s="225">
        <f>AVERAGE(D14,F14,H14,J14,L14,N14,P14,R14,T14,V14,X14,Z14)</f>
        <v>40.422727272727265</v>
      </c>
    </row>
    <row r="15" spans="1:30" ht="28.5" customHeight="1" x14ac:dyDescent="0.2">
      <c r="A15" s="13">
        <v>11</v>
      </c>
      <c r="B15" s="33" t="s">
        <v>19</v>
      </c>
      <c r="C15" s="38" t="s">
        <v>8</v>
      </c>
      <c r="D15" s="151">
        <v>40.369999999999997</v>
      </c>
      <c r="E15" s="16">
        <v>12</v>
      </c>
      <c r="F15" s="151">
        <v>40.69</v>
      </c>
      <c r="G15" s="16">
        <v>12</v>
      </c>
      <c r="H15" s="153">
        <v>40.619999999999997</v>
      </c>
      <c r="I15" s="16">
        <v>13</v>
      </c>
      <c r="J15" s="151">
        <v>40.56</v>
      </c>
      <c r="K15" s="16">
        <v>12</v>
      </c>
      <c r="L15" s="153">
        <v>40.93</v>
      </c>
      <c r="M15" s="16">
        <v>9</v>
      </c>
      <c r="N15" s="151">
        <v>40.24</v>
      </c>
      <c r="O15" s="16">
        <v>11</v>
      </c>
      <c r="P15" s="153">
        <v>40.67</v>
      </c>
      <c r="Q15" s="16">
        <v>13</v>
      </c>
      <c r="R15" s="151">
        <v>40.049999999999997</v>
      </c>
      <c r="S15" s="16">
        <v>10</v>
      </c>
      <c r="T15" s="26"/>
      <c r="U15" s="16"/>
      <c r="V15" s="227">
        <v>40.28</v>
      </c>
      <c r="W15" s="16">
        <v>11</v>
      </c>
      <c r="X15" s="227">
        <v>39.979999999999997</v>
      </c>
      <c r="Y15" s="228">
        <v>7</v>
      </c>
      <c r="Z15" s="151">
        <v>40.58</v>
      </c>
      <c r="AA15" s="16">
        <v>10</v>
      </c>
      <c r="AB15" s="219">
        <v>40.200000000000003</v>
      </c>
      <c r="AC15" s="229">
        <v>9</v>
      </c>
      <c r="AD15" s="225">
        <f>AVERAGE(D15,F15,H15,J15,L15,N15,P15,R15,T15,V15,X15,Z15,AB15)</f>
        <v>40.430833333333339</v>
      </c>
    </row>
    <row r="16" spans="1:30" ht="28.5" customHeight="1" x14ac:dyDescent="0.2">
      <c r="A16" s="13">
        <v>12</v>
      </c>
      <c r="B16" s="33" t="s">
        <v>15</v>
      </c>
      <c r="C16" s="38" t="s">
        <v>8</v>
      </c>
      <c r="D16" s="151">
        <v>40.44</v>
      </c>
      <c r="E16" s="16">
        <v>13</v>
      </c>
      <c r="F16" s="151">
        <v>40.450000000000003</v>
      </c>
      <c r="G16" s="16">
        <v>10</v>
      </c>
      <c r="H16" s="153">
        <v>40.47</v>
      </c>
      <c r="I16" s="16">
        <v>11</v>
      </c>
      <c r="J16" s="151">
        <v>40.47</v>
      </c>
      <c r="K16" s="16">
        <v>11</v>
      </c>
      <c r="L16" s="153">
        <v>40.78</v>
      </c>
      <c r="M16" s="16">
        <v>7</v>
      </c>
      <c r="N16" s="151">
        <v>40</v>
      </c>
      <c r="O16" s="16">
        <v>6</v>
      </c>
      <c r="P16" s="153">
        <v>40.380000000000003</v>
      </c>
      <c r="Q16" s="16">
        <v>10</v>
      </c>
      <c r="R16" s="156">
        <v>40.299999999999997</v>
      </c>
      <c r="S16" s="16">
        <v>13</v>
      </c>
      <c r="T16" s="17"/>
      <c r="U16" s="16"/>
      <c r="V16" s="151">
        <v>40.31</v>
      </c>
      <c r="W16" s="16">
        <v>13</v>
      </c>
      <c r="X16" s="151">
        <v>40.57</v>
      </c>
      <c r="Y16" s="16">
        <v>14</v>
      </c>
      <c r="Z16" s="151">
        <v>40.799999999999997</v>
      </c>
      <c r="AA16" s="16">
        <v>12</v>
      </c>
      <c r="AB16" s="219">
        <v>40.35</v>
      </c>
      <c r="AC16" s="222">
        <v>11</v>
      </c>
      <c r="AD16" s="225">
        <f>AVERAGE(D16,F16,H16,J16,L16,N16,P16,R16,T16,V16,X16,Z16)</f>
        <v>40.451818181818183</v>
      </c>
    </row>
    <row r="17" spans="1:30" ht="28.5" customHeight="1" x14ac:dyDescent="0.2">
      <c r="A17" s="13">
        <v>13</v>
      </c>
      <c r="B17" s="33" t="s">
        <v>18</v>
      </c>
      <c r="C17" s="38" t="s">
        <v>8</v>
      </c>
      <c r="D17" s="151">
        <v>40.090000000000003</v>
      </c>
      <c r="E17" s="21">
        <v>8</v>
      </c>
      <c r="F17" s="219">
        <v>40.64</v>
      </c>
      <c r="G17" s="16">
        <v>11</v>
      </c>
      <c r="H17" s="153">
        <v>40.729999999999997</v>
      </c>
      <c r="I17" s="16">
        <v>14</v>
      </c>
      <c r="J17" s="151">
        <v>40.24</v>
      </c>
      <c r="K17" s="16">
        <v>7</v>
      </c>
      <c r="L17" s="153">
        <v>41.67</v>
      </c>
      <c r="M17" s="16">
        <v>13</v>
      </c>
      <c r="N17" s="151">
        <v>40.549999999999997</v>
      </c>
      <c r="O17" s="16">
        <v>13</v>
      </c>
      <c r="P17" s="186">
        <v>40.619999999999997</v>
      </c>
      <c r="Q17" s="16">
        <v>12</v>
      </c>
      <c r="R17" s="151">
        <v>40.200000000000003</v>
      </c>
      <c r="S17" s="16">
        <v>12</v>
      </c>
      <c r="T17" s="17"/>
      <c r="U17" s="16"/>
      <c r="V17" s="151">
        <v>40.29</v>
      </c>
      <c r="W17" s="16">
        <v>12</v>
      </c>
      <c r="X17" s="151">
        <v>40.200000000000003</v>
      </c>
      <c r="Y17" s="16">
        <v>8</v>
      </c>
      <c r="Z17" s="151">
        <v>40.85</v>
      </c>
      <c r="AA17" s="16">
        <v>13</v>
      </c>
      <c r="AB17" s="219">
        <v>40.299999999999997</v>
      </c>
      <c r="AC17" s="222">
        <v>10</v>
      </c>
      <c r="AD17" s="225">
        <f>AVERAGE(D17,F17,H17,J17,L17,N17,P17,R17,T17,V17,X17,Z17,AB17)</f>
        <v>40.531666666666673</v>
      </c>
    </row>
    <row r="18" spans="1:30" ht="28.5" customHeight="1" x14ac:dyDescent="0.2">
      <c r="A18" s="13">
        <v>14</v>
      </c>
      <c r="B18" s="36" t="s">
        <v>14</v>
      </c>
      <c r="C18" s="14">
        <v>6</v>
      </c>
      <c r="D18" s="151">
        <v>40.56</v>
      </c>
      <c r="E18" s="16">
        <v>14</v>
      </c>
      <c r="F18" s="151">
        <v>40.840000000000003</v>
      </c>
      <c r="G18" s="16">
        <v>14</v>
      </c>
      <c r="H18" s="153">
        <v>40.4</v>
      </c>
      <c r="I18" s="16">
        <v>10</v>
      </c>
      <c r="J18" s="151">
        <v>40.56</v>
      </c>
      <c r="K18" s="16">
        <v>12</v>
      </c>
      <c r="L18" s="153">
        <v>41.7</v>
      </c>
      <c r="M18" s="16">
        <v>14</v>
      </c>
      <c r="N18" s="151">
        <v>40.74</v>
      </c>
      <c r="O18" s="16">
        <v>14</v>
      </c>
      <c r="P18" s="153">
        <v>40.78</v>
      </c>
      <c r="Q18" s="16">
        <v>14</v>
      </c>
      <c r="R18" s="151">
        <v>40.64</v>
      </c>
      <c r="S18" s="16">
        <v>14</v>
      </c>
      <c r="T18" s="15"/>
      <c r="U18" s="16"/>
      <c r="V18" s="151">
        <v>40.54</v>
      </c>
      <c r="W18" s="65">
        <v>14</v>
      </c>
      <c r="X18" s="151">
        <v>40.270000000000003</v>
      </c>
      <c r="Y18" s="16">
        <v>10</v>
      </c>
      <c r="Z18" s="151">
        <v>40.93</v>
      </c>
      <c r="AA18" s="16">
        <v>14</v>
      </c>
      <c r="AB18" s="220">
        <v>40.93</v>
      </c>
      <c r="AC18" s="230">
        <v>14</v>
      </c>
      <c r="AD18" s="225">
        <f>AVERAGE(D18,F18,H18,J18,L18,N18,P18,R18,T18,V18,X18,Z18)</f>
        <v>40.723636363636366</v>
      </c>
    </row>
    <row r="19" spans="1:30" ht="28.5" customHeight="1" x14ac:dyDescent="0.2">
      <c r="A19" s="13">
        <v>15</v>
      </c>
      <c r="B19" s="36" t="s">
        <v>36</v>
      </c>
      <c r="C19" s="14">
        <v>3</v>
      </c>
      <c r="D19" s="224">
        <v>41.16</v>
      </c>
      <c r="E19" s="40">
        <v>15</v>
      </c>
      <c r="F19" s="151">
        <v>40.840000000000003</v>
      </c>
      <c r="G19" s="40">
        <v>14</v>
      </c>
      <c r="H19" s="226">
        <v>41.05</v>
      </c>
      <c r="I19" s="40">
        <v>15</v>
      </c>
      <c r="J19" s="224">
        <v>41.13</v>
      </c>
      <c r="K19" s="40">
        <v>15</v>
      </c>
      <c r="L19" s="231">
        <v>42.76</v>
      </c>
      <c r="M19" s="40">
        <v>16</v>
      </c>
      <c r="N19" s="224">
        <v>41.56</v>
      </c>
      <c r="O19" s="40">
        <v>15</v>
      </c>
      <c r="P19" s="226">
        <v>41.76</v>
      </c>
      <c r="Q19" s="40">
        <v>15</v>
      </c>
      <c r="R19" s="224">
        <v>40.65</v>
      </c>
      <c r="S19" s="40">
        <v>15</v>
      </c>
      <c r="T19" s="17"/>
      <c r="U19" s="16"/>
      <c r="V19" s="151">
        <v>40.619999999999997</v>
      </c>
      <c r="W19" s="40">
        <v>15</v>
      </c>
      <c r="X19" s="151">
        <v>41.34</v>
      </c>
      <c r="Y19" s="40">
        <v>15</v>
      </c>
      <c r="Z19" s="224">
        <v>41.66</v>
      </c>
      <c r="AA19" s="40">
        <v>15</v>
      </c>
      <c r="AB19" s="182">
        <v>41.44</v>
      </c>
      <c r="AC19" s="16">
        <v>15</v>
      </c>
      <c r="AD19" s="225">
        <f>AVERAGE(D19,F19,H19,J19,L19,N19,P19,R19,T19,V19,X19,Z19)</f>
        <v>41.32090909090909</v>
      </c>
    </row>
    <row r="20" spans="1:30" ht="23.25" customHeight="1" thickBot="1" x14ac:dyDescent="0.25">
      <c r="A20" s="13">
        <v>16</v>
      </c>
      <c r="B20" s="37" t="s">
        <v>46</v>
      </c>
      <c r="C20" s="39">
        <v>1</v>
      </c>
      <c r="D20" s="152">
        <v>41.84</v>
      </c>
      <c r="E20" s="23">
        <v>16</v>
      </c>
      <c r="F20" s="151">
        <v>42.85</v>
      </c>
      <c r="G20" s="23">
        <v>16</v>
      </c>
      <c r="H20" s="154">
        <v>41.48</v>
      </c>
      <c r="I20" s="23">
        <v>16</v>
      </c>
      <c r="J20" s="152">
        <v>41.5</v>
      </c>
      <c r="K20" s="23">
        <v>16</v>
      </c>
      <c r="L20" s="154">
        <v>41.72</v>
      </c>
      <c r="M20" s="23">
        <v>15</v>
      </c>
      <c r="N20" s="206">
        <v>43.57</v>
      </c>
      <c r="O20" s="23">
        <v>16</v>
      </c>
      <c r="P20" s="154">
        <v>43.91</v>
      </c>
      <c r="Q20" s="23">
        <v>16</v>
      </c>
      <c r="R20" s="152">
        <v>42.57</v>
      </c>
      <c r="S20" s="23">
        <v>16</v>
      </c>
      <c r="T20" s="17"/>
      <c r="U20" s="16"/>
      <c r="V20" s="151">
        <v>43.71</v>
      </c>
      <c r="W20" s="23">
        <v>16</v>
      </c>
      <c r="X20" s="151">
        <v>42.03</v>
      </c>
      <c r="Y20" s="23">
        <v>16</v>
      </c>
      <c r="Z20" s="152">
        <v>43.37</v>
      </c>
      <c r="AA20" s="23">
        <v>16</v>
      </c>
      <c r="AB20" s="232">
        <v>42.44</v>
      </c>
      <c r="AC20" s="233">
        <v>16</v>
      </c>
      <c r="AD20" s="234">
        <f>AVERAGE(D20,F20,H20,J20,L20,N20,P20,R20,T20,V20,X20,Z20)</f>
        <v>42.595454545454544</v>
      </c>
    </row>
    <row r="21" spans="1:30" ht="13.5" thickBot="1" x14ac:dyDescent="0.25">
      <c r="A21" s="563"/>
      <c r="B21" s="571"/>
      <c r="C21" s="27"/>
      <c r="D21" s="28">
        <f>AVERAGE(D5:D10)</f>
        <v>39.588333333333331</v>
      </c>
      <c r="E21" s="29">
        <v>3</v>
      </c>
      <c r="F21" s="28">
        <f>AVERAGE(F5:F10)</f>
        <v>40.005000000000003</v>
      </c>
      <c r="G21" s="29">
        <v>11</v>
      </c>
      <c r="H21" s="28">
        <f>AVERAGE(H5:H10)</f>
        <v>39.876666666666665</v>
      </c>
      <c r="I21" s="29">
        <v>7</v>
      </c>
      <c r="J21" s="28">
        <f>AVERAGE(J5:J10)</f>
        <v>39.823333333333331</v>
      </c>
      <c r="K21" s="29">
        <v>9</v>
      </c>
      <c r="L21" s="28">
        <f>AVERAGE(L5:L10)</f>
        <v>40.425000000000004</v>
      </c>
      <c r="M21" s="29">
        <v>12</v>
      </c>
      <c r="N21" s="28">
        <f>AVERAGE(N5:N10)</f>
        <v>39.836666666666666</v>
      </c>
      <c r="O21" s="29">
        <v>5</v>
      </c>
      <c r="P21" s="28">
        <f>AVERAGE(P5:P10)</f>
        <v>39.971666666666671</v>
      </c>
      <c r="Q21" s="29">
        <v>10</v>
      </c>
      <c r="R21" s="28">
        <f>AVERAGE(R5:R10)</f>
        <v>39.541666666666664</v>
      </c>
      <c r="S21" s="29">
        <v>1</v>
      </c>
      <c r="T21" s="28" t="e">
        <f>AVERAGE(T5:T12)</f>
        <v>#DIV/0!</v>
      </c>
      <c r="U21" s="28" t="e">
        <f>AVERAGE(U5:U12)</f>
        <v>#DIV/0!</v>
      </c>
      <c r="V21" s="28">
        <f>AVERAGE(V5:V10)</f>
        <v>39.639999999999993</v>
      </c>
      <c r="W21" s="29">
        <v>2</v>
      </c>
      <c r="X21" s="28">
        <f>AVERAGE(X5:X10)</f>
        <v>39.645000000000003</v>
      </c>
      <c r="Y21" s="29">
        <v>4</v>
      </c>
      <c r="Z21" s="28">
        <f>AVERAGE(Z5:Z10)</f>
        <v>39.876666666666672</v>
      </c>
      <c r="AA21" s="29">
        <v>6</v>
      </c>
      <c r="AB21" s="28">
        <f>AVERAGE(AB5:AB10)</f>
        <v>39.941666666666663</v>
      </c>
      <c r="AC21" s="30">
        <v>8</v>
      </c>
      <c r="AD21" s="235">
        <f>AVERAGE(AD5:AD11)</f>
        <v>39.889967532467537</v>
      </c>
    </row>
  </sheetData>
  <mergeCells count="5">
    <mergeCell ref="A21:B21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4"/>
  <sheetViews>
    <sheetView zoomScale="65" workbookViewId="0">
      <selection activeCell="W40" sqref="W40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8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style="62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customWidth="1"/>
    <col min="21" max="21" width="4.42578125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6.42578125" bestFit="1" customWidth="1"/>
    <col min="28" max="28" width="12.7109375" customWidth="1"/>
  </cols>
  <sheetData>
    <row r="1" spans="1:28" ht="16.5" x14ac:dyDescent="0.25">
      <c r="A1" s="565" t="s">
        <v>47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237"/>
    </row>
    <row r="4" spans="1:28" ht="38.25" customHeight="1" thickBot="1" x14ac:dyDescent="0.25">
      <c r="A4" s="576"/>
      <c r="B4" s="573"/>
      <c r="C4" s="21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7</v>
      </c>
      <c r="I4" s="49" t="s">
        <v>4</v>
      </c>
      <c r="J4" s="48">
        <v>9</v>
      </c>
      <c r="K4" s="49" t="s">
        <v>4</v>
      </c>
      <c r="L4" s="48">
        <v>10</v>
      </c>
      <c r="M4" s="49" t="s">
        <v>4</v>
      </c>
      <c r="N4" s="48">
        <v>11</v>
      </c>
      <c r="O4" s="49" t="s">
        <v>4</v>
      </c>
      <c r="P4" s="48">
        <v>12</v>
      </c>
      <c r="Q4" s="49" t="s">
        <v>4</v>
      </c>
      <c r="R4" s="54">
        <v>13</v>
      </c>
      <c r="S4" s="50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48">
        <v>88</v>
      </c>
      <c r="AA4" s="49" t="s">
        <v>4</v>
      </c>
      <c r="AB4" s="55" t="s">
        <v>6</v>
      </c>
    </row>
    <row r="5" spans="1:28" ht="28.5" customHeight="1" thickBot="1" x14ac:dyDescent="0.25">
      <c r="A5" s="13">
        <v>1</v>
      </c>
      <c r="B5" s="411" t="s">
        <v>21</v>
      </c>
      <c r="C5" s="412">
        <v>12</v>
      </c>
      <c r="D5" s="238">
        <v>41.47</v>
      </c>
      <c r="E5" s="406">
        <v>2</v>
      </c>
      <c r="F5" s="407">
        <v>41.59</v>
      </c>
      <c r="G5" s="406">
        <v>3</v>
      </c>
      <c r="H5" s="408">
        <v>41.78</v>
      </c>
      <c r="I5" s="406">
        <v>4</v>
      </c>
      <c r="J5" s="408">
        <v>41.55</v>
      </c>
      <c r="K5" s="406">
        <v>2</v>
      </c>
      <c r="L5" s="405">
        <v>41.54</v>
      </c>
      <c r="M5" s="404">
        <v>1</v>
      </c>
      <c r="N5" s="405">
        <v>41.31</v>
      </c>
      <c r="O5" s="404">
        <v>1</v>
      </c>
      <c r="P5" s="408">
        <v>41.75</v>
      </c>
      <c r="Q5" s="406">
        <v>3</v>
      </c>
      <c r="R5" s="405">
        <v>41.65</v>
      </c>
      <c r="S5" s="404">
        <v>1</v>
      </c>
      <c r="T5" s="405">
        <v>40.770000000000003</v>
      </c>
      <c r="U5" s="404">
        <v>1</v>
      </c>
      <c r="V5" s="405">
        <v>41.33</v>
      </c>
      <c r="W5" s="404">
        <v>1</v>
      </c>
      <c r="X5" s="405">
        <v>41.46</v>
      </c>
      <c r="Y5" s="404">
        <v>1</v>
      </c>
      <c r="Z5" s="405">
        <v>41.06</v>
      </c>
      <c r="AA5" s="404">
        <v>1</v>
      </c>
      <c r="AB5" s="395">
        <f t="shared" ref="AB5:AB15" si="0">AVERAGE(D5,F5,H5,J5,L5,N5,P5,R5,T5,V5,X5,Z5)</f>
        <v>41.438333333333325</v>
      </c>
    </row>
    <row r="6" spans="1:28" ht="28.5" customHeight="1" thickBot="1" x14ac:dyDescent="0.25">
      <c r="A6" s="13">
        <v>2</v>
      </c>
      <c r="B6" s="397" t="s">
        <v>28</v>
      </c>
      <c r="C6" s="377" t="s">
        <v>8</v>
      </c>
      <c r="D6" s="380">
        <v>41.9</v>
      </c>
      <c r="E6" s="379">
        <v>6</v>
      </c>
      <c r="F6" s="378">
        <v>41.64</v>
      </c>
      <c r="G6" s="379">
        <v>5</v>
      </c>
      <c r="H6" s="409">
        <v>41.37</v>
      </c>
      <c r="I6" s="410">
        <v>1</v>
      </c>
      <c r="J6" s="382">
        <v>41.57</v>
      </c>
      <c r="K6" s="379">
        <v>3</v>
      </c>
      <c r="L6" s="378">
        <v>41.71</v>
      </c>
      <c r="M6" s="379">
        <v>3</v>
      </c>
      <c r="N6" s="378">
        <v>41.36</v>
      </c>
      <c r="O6" s="379">
        <v>2</v>
      </c>
      <c r="P6" s="378">
        <v>41.69</v>
      </c>
      <c r="Q6" s="379">
        <v>2</v>
      </c>
      <c r="R6" s="156">
        <v>42.06</v>
      </c>
      <c r="S6" s="379">
        <v>5</v>
      </c>
      <c r="T6" s="378">
        <v>41.15</v>
      </c>
      <c r="U6" s="379">
        <v>2</v>
      </c>
      <c r="V6" s="378">
        <v>42.13</v>
      </c>
      <c r="W6" s="379">
        <v>6</v>
      </c>
      <c r="X6" s="378">
        <v>41.59</v>
      </c>
      <c r="Y6" s="379">
        <v>2</v>
      </c>
      <c r="Z6" s="378">
        <v>41.46</v>
      </c>
      <c r="AA6" s="379">
        <v>3</v>
      </c>
      <c r="AB6" s="395">
        <f t="shared" si="0"/>
        <v>41.635833333333331</v>
      </c>
    </row>
    <row r="7" spans="1:28" ht="28.5" customHeight="1" thickBot="1" x14ac:dyDescent="0.25">
      <c r="A7" s="13">
        <v>3</v>
      </c>
      <c r="B7" s="397" t="s">
        <v>7</v>
      </c>
      <c r="C7" s="377" t="s">
        <v>8</v>
      </c>
      <c r="D7" s="378">
        <v>41.66</v>
      </c>
      <c r="E7" s="379">
        <v>3</v>
      </c>
      <c r="F7" s="380">
        <v>41.6</v>
      </c>
      <c r="G7" s="379">
        <v>4</v>
      </c>
      <c r="H7" s="378">
        <v>41.54</v>
      </c>
      <c r="I7" s="379">
        <v>2</v>
      </c>
      <c r="J7" s="409">
        <v>41.46</v>
      </c>
      <c r="K7" s="410">
        <v>1</v>
      </c>
      <c r="L7" s="382">
        <v>42.26</v>
      </c>
      <c r="M7" s="379">
        <v>7</v>
      </c>
      <c r="N7" s="378">
        <v>41.52</v>
      </c>
      <c r="O7" s="379">
        <v>3</v>
      </c>
      <c r="P7" s="243">
        <v>41.64</v>
      </c>
      <c r="Q7" s="410">
        <v>1</v>
      </c>
      <c r="R7" s="378">
        <v>41.79</v>
      </c>
      <c r="S7" s="379">
        <v>2</v>
      </c>
      <c r="T7" s="378">
        <v>41.17</v>
      </c>
      <c r="U7" s="379">
        <v>3</v>
      </c>
      <c r="V7" s="378">
        <v>42.01</v>
      </c>
      <c r="W7" s="379">
        <v>4</v>
      </c>
      <c r="X7" s="378">
        <v>41.79</v>
      </c>
      <c r="Y7" s="379">
        <v>3</v>
      </c>
      <c r="Z7" s="378">
        <v>41.47</v>
      </c>
      <c r="AA7" s="379">
        <v>4</v>
      </c>
      <c r="AB7" s="395">
        <f t="shared" si="0"/>
        <v>41.659166666666671</v>
      </c>
    </row>
    <row r="8" spans="1:28" ht="28.5" customHeight="1" thickBot="1" x14ac:dyDescent="0.25">
      <c r="A8" s="13">
        <v>4</v>
      </c>
      <c r="B8" s="397" t="s">
        <v>13</v>
      </c>
      <c r="C8" s="377">
        <v>3</v>
      </c>
      <c r="D8" s="378">
        <v>41.66</v>
      </c>
      <c r="E8" s="379">
        <v>3</v>
      </c>
      <c r="F8" s="409">
        <v>41.11</v>
      </c>
      <c r="G8" s="410">
        <v>1</v>
      </c>
      <c r="H8" s="378">
        <v>41.58</v>
      </c>
      <c r="I8" s="379">
        <v>3</v>
      </c>
      <c r="J8" s="223">
        <v>41.91</v>
      </c>
      <c r="K8" s="379">
        <v>6</v>
      </c>
      <c r="L8" s="378">
        <v>41.94</v>
      </c>
      <c r="M8" s="379">
        <v>5</v>
      </c>
      <c r="N8" s="382">
        <v>41.59</v>
      </c>
      <c r="O8" s="379">
        <v>4</v>
      </c>
      <c r="P8" s="378">
        <v>42.08</v>
      </c>
      <c r="Q8" s="379">
        <v>5</v>
      </c>
      <c r="R8" s="378">
        <v>41.87</v>
      </c>
      <c r="S8" s="379">
        <v>3</v>
      </c>
      <c r="T8" s="378">
        <v>41.26</v>
      </c>
      <c r="U8" s="379">
        <v>4</v>
      </c>
      <c r="V8" s="378">
        <v>41.63</v>
      </c>
      <c r="W8" s="379">
        <v>3</v>
      </c>
      <c r="X8" s="378">
        <v>41.89</v>
      </c>
      <c r="Y8" s="379">
        <v>5</v>
      </c>
      <c r="Z8" s="378">
        <v>41.42</v>
      </c>
      <c r="AA8" s="379">
        <v>2</v>
      </c>
      <c r="AB8" s="395">
        <f t="shared" si="0"/>
        <v>41.661666666666669</v>
      </c>
    </row>
    <row r="9" spans="1:28" ht="28.5" customHeight="1" thickBot="1" x14ac:dyDescent="0.25">
      <c r="A9" s="13">
        <v>5</v>
      </c>
      <c r="B9" s="397" t="s">
        <v>11</v>
      </c>
      <c r="C9" s="377">
        <v>8</v>
      </c>
      <c r="D9" s="409">
        <v>41.42</v>
      </c>
      <c r="E9" s="410">
        <v>1</v>
      </c>
      <c r="F9" s="156">
        <v>41.52</v>
      </c>
      <c r="G9" s="379">
        <v>2</v>
      </c>
      <c r="H9" s="378">
        <v>41.95</v>
      </c>
      <c r="I9" s="379">
        <v>5</v>
      </c>
      <c r="J9" s="378">
        <v>41.88</v>
      </c>
      <c r="K9" s="379">
        <v>5</v>
      </c>
      <c r="L9" s="380">
        <v>41.86</v>
      </c>
      <c r="M9" s="379">
        <v>4</v>
      </c>
      <c r="N9" s="378">
        <v>41.75</v>
      </c>
      <c r="O9" s="379">
        <v>5</v>
      </c>
      <c r="P9" s="382">
        <v>41.85</v>
      </c>
      <c r="Q9" s="379">
        <v>4</v>
      </c>
      <c r="R9" s="378">
        <v>41.88</v>
      </c>
      <c r="S9" s="379">
        <v>4</v>
      </c>
      <c r="T9" s="378">
        <v>41.28</v>
      </c>
      <c r="U9" s="379">
        <v>5</v>
      </c>
      <c r="V9" s="378">
        <v>41.45</v>
      </c>
      <c r="W9" s="379">
        <v>2</v>
      </c>
      <c r="X9" s="378">
        <v>41.79</v>
      </c>
      <c r="Y9" s="379">
        <v>3</v>
      </c>
      <c r="Z9" s="378">
        <v>41.56</v>
      </c>
      <c r="AA9" s="379">
        <v>5</v>
      </c>
      <c r="AB9" s="395">
        <f t="shared" si="0"/>
        <v>41.682499999999997</v>
      </c>
    </row>
    <row r="10" spans="1:28" ht="36" customHeight="1" thickBot="1" x14ac:dyDescent="0.25">
      <c r="A10" s="13">
        <v>6</v>
      </c>
      <c r="B10" s="397" t="s">
        <v>33</v>
      </c>
      <c r="C10" s="377">
        <v>27</v>
      </c>
      <c r="D10" s="378">
        <v>41.76</v>
      </c>
      <c r="E10" s="379">
        <v>5</v>
      </c>
      <c r="F10" s="378">
        <v>42</v>
      </c>
      <c r="G10" s="379">
        <v>7</v>
      </c>
      <c r="H10" s="378">
        <v>42.07</v>
      </c>
      <c r="I10" s="379">
        <v>6</v>
      </c>
      <c r="J10" s="378">
        <v>41.83</v>
      </c>
      <c r="K10" s="379">
        <v>4</v>
      </c>
      <c r="L10" s="378">
        <v>41.59</v>
      </c>
      <c r="M10" s="379">
        <v>2</v>
      </c>
      <c r="N10" s="380">
        <v>41.89</v>
      </c>
      <c r="O10" s="379">
        <v>6</v>
      </c>
      <c r="P10" s="378">
        <v>42.11</v>
      </c>
      <c r="Q10" s="381">
        <v>6</v>
      </c>
      <c r="R10" s="382">
        <v>42.1</v>
      </c>
      <c r="S10" s="379">
        <v>6</v>
      </c>
      <c r="T10" s="378">
        <v>41.37</v>
      </c>
      <c r="U10" s="379">
        <v>6</v>
      </c>
      <c r="V10" s="378">
        <v>42.04</v>
      </c>
      <c r="W10" s="379">
        <v>5</v>
      </c>
      <c r="X10" s="156">
        <v>42.06</v>
      </c>
      <c r="Y10" s="379">
        <v>6</v>
      </c>
      <c r="Z10" s="378">
        <v>42.17</v>
      </c>
      <c r="AA10" s="379">
        <v>7</v>
      </c>
      <c r="AB10" s="395">
        <f t="shared" si="0"/>
        <v>41.915833333333339</v>
      </c>
    </row>
    <row r="11" spans="1:28" ht="28.5" customHeight="1" thickBot="1" x14ac:dyDescent="0.25">
      <c r="A11" s="13">
        <v>7</v>
      </c>
      <c r="B11" s="397" t="s">
        <v>17</v>
      </c>
      <c r="C11" s="377" t="s">
        <v>8</v>
      </c>
      <c r="D11" s="378">
        <v>42.21</v>
      </c>
      <c r="E11" s="379">
        <v>7</v>
      </c>
      <c r="F11" s="378">
        <v>41.82</v>
      </c>
      <c r="G11" s="379">
        <v>6</v>
      </c>
      <c r="H11" s="378">
        <v>42.47</v>
      </c>
      <c r="I11" s="379">
        <v>7</v>
      </c>
      <c r="J11" s="378">
        <v>42.02</v>
      </c>
      <c r="K11" s="379">
        <v>7</v>
      </c>
      <c r="L11" s="156">
        <v>43.02</v>
      </c>
      <c r="M11" s="379">
        <v>10</v>
      </c>
      <c r="N11" s="378">
        <v>42.22</v>
      </c>
      <c r="O11" s="379">
        <v>7</v>
      </c>
      <c r="P11" s="380">
        <v>43.32</v>
      </c>
      <c r="Q11" s="379">
        <v>10</v>
      </c>
      <c r="R11" s="378">
        <v>42.66</v>
      </c>
      <c r="S11" s="379">
        <v>9</v>
      </c>
      <c r="T11" s="378">
        <v>41.72</v>
      </c>
      <c r="U11" s="379">
        <v>7</v>
      </c>
      <c r="V11" s="378">
        <v>42.92</v>
      </c>
      <c r="W11" s="379">
        <v>7</v>
      </c>
      <c r="X11" s="382">
        <v>42.11</v>
      </c>
      <c r="Y11" s="379">
        <v>7</v>
      </c>
      <c r="Z11" s="378">
        <v>42.09</v>
      </c>
      <c r="AA11" s="379">
        <v>6</v>
      </c>
      <c r="AB11" s="395">
        <f t="shared" si="0"/>
        <v>42.381666666666668</v>
      </c>
    </row>
    <row r="12" spans="1:28" ht="28.5" customHeight="1" thickBot="1" x14ac:dyDescent="0.25">
      <c r="A12" s="13">
        <v>8</v>
      </c>
      <c r="B12" s="60" t="s">
        <v>37</v>
      </c>
      <c r="C12" s="14" t="s">
        <v>8</v>
      </c>
      <c r="D12" s="151">
        <v>42.62</v>
      </c>
      <c r="E12" s="16">
        <v>8</v>
      </c>
      <c r="F12" s="151">
        <v>42.28</v>
      </c>
      <c r="G12" s="16">
        <v>8</v>
      </c>
      <c r="H12" s="151">
        <v>42.68</v>
      </c>
      <c r="I12" s="16">
        <v>9</v>
      </c>
      <c r="J12" s="151">
        <v>42.33</v>
      </c>
      <c r="K12" s="16">
        <v>9</v>
      </c>
      <c r="L12" s="151">
        <v>42.15</v>
      </c>
      <c r="M12" s="16">
        <v>6</v>
      </c>
      <c r="N12" s="156">
        <v>42.61</v>
      </c>
      <c r="O12" s="16">
        <v>8</v>
      </c>
      <c r="P12" s="219">
        <v>43.68</v>
      </c>
      <c r="Q12" s="21">
        <v>11</v>
      </c>
      <c r="R12" s="219">
        <v>42.5</v>
      </c>
      <c r="S12" s="16">
        <v>7</v>
      </c>
      <c r="T12" s="151">
        <v>41.82</v>
      </c>
      <c r="U12" s="16">
        <v>8</v>
      </c>
      <c r="V12" s="151">
        <v>43.08</v>
      </c>
      <c r="W12" s="16">
        <v>8</v>
      </c>
      <c r="X12" s="224">
        <v>42.59</v>
      </c>
      <c r="Y12" s="16">
        <v>8</v>
      </c>
      <c r="Z12" s="224">
        <v>42.65</v>
      </c>
      <c r="AA12" s="16">
        <v>10</v>
      </c>
      <c r="AB12" s="19">
        <f t="shared" si="0"/>
        <v>42.582500000000003</v>
      </c>
    </row>
    <row r="13" spans="1:28" ht="28.5" customHeight="1" thickBot="1" x14ac:dyDescent="0.25">
      <c r="A13" s="13">
        <v>9</v>
      </c>
      <c r="B13" s="137" t="s">
        <v>48</v>
      </c>
      <c r="C13" s="239" t="s">
        <v>8</v>
      </c>
      <c r="D13" s="151">
        <v>42.89</v>
      </c>
      <c r="E13" s="16">
        <v>10</v>
      </c>
      <c r="F13" s="151">
        <v>42.75</v>
      </c>
      <c r="G13" s="16">
        <v>10</v>
      </c>
      <c r="H13" s="151">
        <v>42.72</v>
      </c>
      <c r="I13" s="16">
        <v>10</v>
      </c>
      <c r="J13" s="151">
        <v>42.07</v>
      </c>
      <c r="K13" s="16">
        <v>8</v>
      </c>
      <c r="L13" s="151">
        <v>42.26</v>
      </c>
      <c r="M13" s="16">
        <v>7</v>
      </c>
      <c r="N13" s="151">
        <v>42.98</v>
      </c>
      <c r="O13" s="16">
        <v>11</v>
      </c>
      <c r="P13" s="219">
        <v>42.98</v>
      </c>
      <c r="Q13" s="21">
        <v>8</v>
      </c>
      <c r="R13" s="219">
        <v>42.65</v>
      </c>
      <c r="S13" s="16">
        <v>8</v>
      </c>
      <c r="T13" s="156">
        <v>41.82</v>
      </c>
      <c r="U13" s="16">
        <v>8</v>
      </c>
      <c r="V13" s="151">
        <v>43.76</v>
      </c>
      <c r="W13" s="16">
        <v>11</v>
      </c>
      <c r="X13" s="224">
        <v>43.21</v>
      </c>
      <c r="Y13" s="16">
        <v>11</v>
      </c>
      <c r="Z13" s="224">
        <v>42.99</v>
      </c>
      <c r="AA13" s="16">
        <v>11</v>
      </c>
      <c r="AB13" s="19">
        <f t="shared" si="0"/>
        <v>42.756666666666661</v>
      </c>
    </row>
    <row r="14" spans="1:28" ht="28.5" customHeight="1" thickBot="1" x14ac:dyDescent="0.25">
      <c r="A14" s="13">
        <v>10</v>
      </c>
      <c r="B14" s="60" t="s">
        <v>49</v>
      </c>
      <c r="C14" s="14" t="s">
        <v>8</v>
      </c>
      <c r="D14" s="151">
        <v>42.79</v>
      </c>
      <c r="E14" s="16">
        <v>9</v>
      </c>
      <c r="F14" s="151">
        <v>42.67</v>
      </c>
      <c r="G14" s="16">
        <v>9</v>
      </c>
      <c r="H14" s="156">
        <v>42.57</v>
      </c>
      <c r="I14" s="16">
        <v>8</v>
      </c>
      <c r="J14" s="151">
        <v>43.23</v>
      </c>
      <c r="K14" s="16">
        <v>11</v>
      </c>
      <c r="L14" s="151">
        <v>43.6</v>
      </c>
      <c r="M14" s="16">
        <v>11</v>
      </c>
      <c r="N14" s="151">
        <v>42.68</v>
      </c>
      <c r="O14" s="16">
        <v>9</v>
      </c>
      <c r="P14" s="219">
        <v>43.28</v>
      </c>
      <c r="Q14" s="21">
        <v>9</v>
      </c>
      <c r="R14" s="219">
        <v>43.07</v>
      </c>
      <c r="S14" s="16">
        <v>10</v>
      </c>
      <c r="T14" s="151">
        <v>42.74</v>
      </c>
      <c r="U14" s="16">
        <v>11</v>
      </c>
      <c r="V14" s="151">
        <v>43.08</v>
      </c>
      <c r="W14" s="16">
        <v>8</v>
      </c>
      <c r="X14" s="224">
        <v>42.7</v>
      </c>
      <c r="Y14" s="16">
        <v>9</v>
      </c>
      <c r="Z14" s="224">
        <v>42.49</v>
      </c>
      <c r="AA14" s="16">
        <v>8</v>
      </c>
      <c r="AB14" s="19">
        <f t="shared" si="0"/>
        <v>42.908333333333324</v>
      </c>
    </row>
    <row r="15" spans="1:28" ht="28.5" customHeight="1" thickBot="1" x14ac:dyDescent="0.25">
      <c r="A15" s="13">
        <v>11</v>
      </c>
      <c r="B15" s="61" t="s">
        <v>36</v>
      </c>
      <c r="C15" s="241">
        <v>3</v>
      </c>
      <c r="D15" s="152">
        <v>43.56</v>
      </c>
      <c r="E15" s="23">
        <v>11</v>
      </c>
      <c r="F15" s="152">
        <v>43.15</v>
      </c>
      <c r="G15" s="23">
        <v>11</v>
      </c>
      <c r="H15" s="152">
        <v>43.3</v>
      </c>
      <c r="I15" s="23">
        <v>11</v>
      </c>
      <c r="J15" s="152">
        <v>43.21</v>
      </c>
      <c r="K15" s="23">
        <v>10</v>
      </c>
      <c r="L15" s="152">
        <v>42.57</v>
      </c>
      <c r="M15" s="23">
        <v>9</v>
      </c>
      <c r="N15" s="152">
        <v>42.88</v>
      </c>
      <c r="O15" s="23">
        <v>10</v>
      </c>
      <c r="P15" s="232">
        <v>42.87</v>
      </c>
      <c r="Q15" s="44">
        <v>7</v>
      </c>
      <c r="R15" s="232">
        <v>43.15</v>
      </c>
      <c r="S15" s="23">
        <v>11</v>
      </c>
      <c r="T15" s="152">
        <v>42.07</v>
      </c>
      <c r="U15" s="23">
        <v>10</v>
      </c>
      <c r="V15" s="152">
        <v>43.4</v>
      </c>
      <c r="W15" s="23">
        <v>10</v>
      </c>
      <c r="X15" s="152">
        <v>42.87</v>
      </c>
      <c r="Y15" s="23">
        <v>10</v>
      </c>
      <c r="Z15" s="206">
        <v>42.49</v>
      </c>
      <c r="AA15" s="23">
        <v>8</v>
      </c>
      <c r="AB15" s="19">
        <f t="shared" si="0"/>
        <v>42.96</v>
      </c>
    </row>
    <row r="16" spans="1:28" ht="28.5" hidden="1" customHeight="1" thickBot="1" x14ac:dyDescent="0.25">
      <c r="A16" s="13">
        <v>12</v>
      </c>
      <c r="B16" s="240"/>
      <c r="C16" s="56"/>
      <c r="D16" s="18"/>
      <c r="E16" s="21"/>
      <c r="F16" s="18"/>
      <c r="G16" s="21"/>
      <c r="H16" s="18"/>
      <c r="I16" s="21"/>
      <c r="J16" s="18"/>
      <c r="K16" s="21"/>
      <c r="L16" s="18"/>
      <c r="M16" s="21"/>
      <c r="N16" s="18"/>
      <c r="O16" s="21"/>
      <c r="P16" s="18"/>
      <c r="Q16" s="21"/>
      <c r="R16" s="18"/>
      <c r="S16" s="21"/>
      <c r="T16" s="18"/>
      <c r="U16" s="21"/>
      <c r="V16" s="18"/>
      <c r="W16" s="21"/>
      <c r="X16" s="42"/>
      <c r="Y16" s="21"/>
      <c r="Z16" s="42"/>
      <c r="AA16" s="21"/>
      <c r="AB16" s="19" t="e">
        <f>AVERAGE(F16,H16,J16,L16,N16,P16,T16,V16,X16,Z16,#REF!)</f>
        <v>#REF!</v>
      </c>
    </row>
    <row r="17" spans="1:28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5"/>
      <c r="I17" s="16"/>
      <c r="J17" s="15"/>
      <c r="K17" s="16"/>
      <c r="L17" s="15"/>
      <c r="M17" s="16"/>
      <c r="N17" s="15"/>
      <c r="O17" s="16"/>
      <c r="P17" s="18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9" t="e">
        <f>AVERAGE(F17,H17,J17,L17,N17,P17,T17,V17,X17,Z17,#REF!)</f>
        <v>#REF!</v>
      </c>
    </row>
    <row r="18" spans="1:28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  <c r="P18" s="18"/>
      <c r="Q18" s="21"/>
      <c r="R18" s="18"/>
      <c r="S18" s="16"/>
      <c r="T18" s="15"/>
      <c r="U18" s="16"/>
      <c r="V18" s="15"/>
      <c r="W18" s="16"/>
      <c r="X18" s="32"/>
      <c r="Y18" s="16"/>
      <c r="Z18" s="32"/>
      <c r="AA18" s="16"/>
      <c r="AB18" s="19" t="e">
        <f>AVERAGE(D18,F18,H18,J18,L18,N18,P18,R18,T18,V18,X18,Z18,#REF!)</f>
        <v>#REF!</v>
      </c>
    </row>
    <row r="19" spans="1:28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8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9" t="e">
        <f>AVERAGE(D19,F19,H19,J19,L19,N19,P19,R19,T19,V19,X19,Z19,#REF!)</f>
        <v>#REF!</v>
      </c>
    </row>
    <row r="20" spans="1:28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  <c r="P20" s="18"/>
      <c r="Q20" s="21"/>
      <c r="R20" s="18"/>
      <c r="S20" s="16"/>
      <c r="T20" s="15"/>
      <c r="U20" s="16"/>
      <c r="V20" s="15"/>
      <c r="W20" s="16"/>
      <c r="X20" s="32"/>
      <c r="Y20" s="16"/>
      <c r="Z20" s="32"/>
      <c r="AA20" s="16"/>
      <c r="AB20" s="19" t="e">
        <f>AVERAGE(D20,F20,H20,J20,L20,N20,P20,R20,T20,V20,X20,Z20,#REF!)</f>
        <v>#REF!</v>
      </c>
    </row>
    <row r="21" spans="1:28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5"/>
      <c r="I21" s="16"/>
      <c r="J21" s="15"/>
      <c r="K21" s="16"/>
      <c r="L21" s="15"/>
      <c r="M21" s="16"/>
      <c r="N21" s="15"/>
      <c r="O21" s="16"/>
      <c r="P21" s="15"/>
      <c r="Q21" s="21"/>
      <c r="R21" s="18"/>
      <c r="S21" s="16"/>
      <c r="T21" s="15"/>
      <c r="U21" s="16"/>
      <c r="V21" s="15"/>
      <c r="W21" s="16"/>
      <c r="X21" s="15"/>
      <c r="Y21" s="16"/>
      <c r="Z21" s="32"/>
      <c r="AA21" s="16"/>
      <c r="AB21" s="19" t="e">
        <f>AVERAGE(D21,F21,H21,J21,L21,N21,P21,R21,T21,V21,X21,Z21,#REF!)</f>
        <v>#REF!</v>
      </c>
    </row>
    <row r="22" spans="1:28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  <c r="P22" s="15"/>
      <c r="Q22" s="16"/>
      <c r="R22" s="15"/>
      <c r="S22" s="16"/>
      <c r="T22" s="15"/>
      <c r="U22" s="16"/>
      <c r="V22" s="15"/>
      <c r="W22" s="16"/>
      <c r="X22" s="18"/>
      <c r="Y22" s="16"/>
      <c r="Z22" s="15"/>
      <c r="AA22" s="16"/>
      <c r="AB22" s="19" t="e">
        <f>AVERAGE(D22,F22,H22,J22,L22,N22,P22,R22,T22,V22,X22,Z22,#REF!)</f>
        <v>#REF!</v>
      </c>
    </row>
    <row r="23" spans="1:28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18"/>
      <c r="I23" s="21"/>
      <c r="J23" s="18"/>
      <c r="K23" s="21"/>
      <c r="L23" s="18"/>
      <c r="M23" s="21"/>
      <c r="N23" s="18"/>
      <c r="O23" s="21"/>
      <c r="P23" s="18"/>
      <c r="Q23" s="16"/>
      <c r="R23" s="18"/>
      <c r="S23" s="21"/>
      <c r="T23" s="15"/>
      <c r="U23" s="16"/>
      <c r="V23" s="15"/>
      <c r="W23" s="21"/>
      <c r="X23" s="15"/>
      <c r="Y23" s="16"/>
      <c r="Z23" s="18"/>
      <c r="AA23" s="21"/>
      <c r="AB23" s="19" t="e">
        <f>AVERAGE(D23,F23,H23,J23,L23,N23,P23,R23,T23,V23,X23,Z23,#REF!)</f>
        <v>#REF!</v>
      </c>
    </row>
    <row r="24" spans="1:28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  <c r="Z24" s="15"/>
      <c r="AA24" s="16"/>
      <c r="AB24" s="19" t="e">
        <f>AVERAGE(D24,F24,H24,J24,L24,N24,P24,R24,T24,V24,X24,Z24,#REF!)</f>
        <v>#REF!</v>
      </c>
    </row>
    <row r="25" spans="1:28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5"/>
      <c r="I25" s="16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9" t="e">
        <f>AVERAGE(D25,F25,H25,J25,L25,N25,P25,R25,T25,V25,X25,Z25,#REF!)</f>
        <v>#REF!</v>
      </c>
    </row>
    <row r="26" spans="1:28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5"/>
      <c r="I26" s="16"/>
      <c r="J26" s="15"/>
      <c r="K26" s="16"/>
      <c r="L26" s="15"/>
      <c r="M26" s="16"/>
      <c r="N26" s="15"/>
      <c r="O26" s="16"/>
      <c r="P26" s="15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9" t="e">
        <f>AVERAGE(D26,F26,H26,J26,L26,N26,P26,R26,T26,V26,X26,Z26,#REF!)</f>
        <v>#REF!</v>
      </c>
    </row>
    <row r="27" spans="1:28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5"/>
      <c r="I27" s="16"/>
      <c r="J27" s="15"/>
      <c r="K27" s="16"/>
      <c r="L27" s="15"/>
      <c r="M27" s="16"/>
      <c r="N27" s="15"/>
      <c r="O27" s="16"/>
      <c r="P27" s="15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19" t="e">
        <f>AVERAGE(D27,F27,H27,J27,L27,N27,P27,R27,T27,V27,X27,Z27,#REF!)</f>
        <v>#REF!</v>
      </c>
    </row>
    <row r="28" spans="1:28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5"/>
      <c r="I28" s="23"/>
      <c r="J28" s="25"/>
      <c r="K28" s="23"/>
      <c r="L28" s="25"/>
      <c r="M28" s="23"/>
      <c r="N28" s="25"/>
      <c r="O28" s="23"/>
      <c r="P28" s="25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19" t="e">
        <f>AVERAGE(D28,F28,H28,J28,L28,N28,P28,R28,T28,V28,X28,Z28,#REF!)</f>
        <v>#REF!</v>
      </c>
    </row>
    <row r="29" spans="1:28" ht="23.25" customHeight="1" thickBot="1" x14ac:dyDescent="0.25">
      <c r="A29" s="563"/>
      <c r="B29" s="571"/>
      <c r="C29" s="27"/>
      <c r="D29" s="28">
        <f>AVERAGE(D5:D11)</f>
        <v>41.725714285714282</v>
      </c>
      <c r="E29" s="29">
        <v>5</v>
      </c>
      <c r="F29" s="28">
        <f>AVERAGE(F5:F11)</f>
        <v>41.611428571428576</v>
      </c>
      <c r="G29" s="29">
        <v>3</v>
      </c>
      <c r="H29" s="28">
        <f>AVERAGE(H5:H11)</f>
        <v>41.822857142857139</v>
      </c>
      <c r="I29" s="29">
        <v>8</v>
      </c>
      <c r="J29" s="28">
        <f>AVERAGE(J5:J11)</f>
        <v>41.745714285714278</v>
      </c>
      <c r="K29" s="29">
        <v>6</v>
      </c>
      <c r="L29" s="28">
        <f>AVERAGE(L5:L11)</f>
        <v>41.988571428571433</v>
      </c>
      <c r="M29" s="29">
        <v>10</v>
      </c>
      <c r="N29" s="28">
        <f>AVERAGE(N5:N11)</f>
        <v>41.662857142857142</v>
      </c>
      <c r="O29" s="29">
        <v>4</v>
      </c>
      <c r="P29" s="28">
        <f>AVERAGE(P5:P11)</f>
        <v>42.062857142857141</v>
      </c>
      <c r="Q29" s="29">
        <v>12</v>
      </c>
      <c r="R29" s="28">
        <f>AVERAGE(R5:R11)</f>
        <v>42.001428571428569</v>
      </c>
      <c r="S29" s="29">
        <v>11</v>
      </c>
      <c r="T29" s="28">
        <f>AVERAGE(T5:T11)</f>
        <v>41.245714285714293</v>
      </c>
      <c r="U29" s="29">
        <v>1</v>
      </c>
      <c r="V29" s="28">
        <f>AVERAGE(V5:V11)</f>
        <v>41.93</v>
      </c>
      <c r="W29" s="29">
        <v>9</v>
      </c>
      <c r="X29" s="28">
        <f>AVERAGE(X5:X11)</f>
        <v>41.812857142857141</v>
      </c>
      <c r="Y29" s="29">
        <v>7</v>
      </c>
      <c r="Z29" s="28">
        <f>AVERAGE(Z5:Z11)</f>
        <v>41.604285714285716</v>
      </c>
      <c r="AA29" s="29">
        <v>2</v>
      </c>
      <c r="AB29" s="242">
        <f>AVERAGE(AB5:AB11)</f>
        <v>41.767857142857146</v>
      </c>
    </row>
    <row r="30" spans="1:28" x14ac:dyDescent="0.2">
      <c r="I30" s="64"/>
    </row>
    <row r="31" spans="1:28" x14ac:dyDescent="0.2">
      <c r="I31" s="64"/>
    </row>
    <row r="32" spans="1:28" x14ac:dyDescent="0.2">
      <c r="I32" s="64"/>
    </row>
    <row r="33" spans="9:9" x14ac:dyDescent="0.2">
      <c r="I33" s="64"/>
    </row>
    <row r="34" spans="9:9" x14ac:dyDescent="0.2">
      <c r="I34" s="64"/>
    </row>
    <row r="35" spans="9:9" x14ac:dyDescent="0.2">
      <c r="I35" s="64"/>
    </row>
    <row r="36" spans="9:9" x14ac:dyDescent="0.2">
      <c r="I36" s="64"/>
    </row>
    <row r="37" spans="9:9" x14ac:dyDescent="0.2">
      <c r="I37" s="64"/>
    </row>
    <row r="38" spans="9:9" x14ac:dyDescent="0.2">
      <c r="I38" s="64"/>
    </row>
    <row r="39" spans="9:9" x14ac:dyDescent="0.2">
      <c r="I39" s="64"/>
    </row>
    <row r="40" spans="9:9" x14ac:dyDescent="0.2">
      <c r="I40" s="64"/>
    </row>
    <row r="41" spans="9:9" x14ac:dyDescent="0.2">
      <c r="I41" s="64"/>
    </row>
    <row r="42" spans="9:9" x14ac:dyDescent="0.2">
      <c r="I42" s="64"/>
    </row>
    <row r="43" spans="9:9" x14ac:dyDescent="0.2">
      <c r="I43" s="64"/>
    </row>
    <row r="44" spans="9:9" x14ac:dyDescent="0.2">
      <c r="I44" s="64"/>
    </row>
    <row r="45" spans="9:9" x14ac:dyDescent="0.2">
      <c r="I45" s="64"/>
    </row>
    <row r="46" spans="9:9" x14ac:dyDescent="0.2">
      <c r="I46" s="64"/>
    </row>
    <row r="47" spans="9:9" x14ac:dyDescent="0.2">
      <c r="I47" s="64"/>
    </row>
    <row r="48" spans="9:9" x14ac:dyDescent="0.2">
      <c r="I48" s="64"/>
    </row>
    <row r="49" spans="9:9" x14ac:dyDescent="0.2">
      <c r="I49" s="64"/>
    </row>
    <row r="50" spans="9:9" x14ac:dyDescent="0.2">
      <c r="I50" s="64"/>
    </row>
    <row r="51" spans="9:9" x14ac:dyDescent="0.2">
      <c r="I51" s="64"/>
    </row>
    <row r="52" spans="9:9" x14ac:dyDescent="0.2">
      <c r="I52" s="64"/>
    </row>
    <row r="53" spans="9:9" x14ac:dyDescent="0.2">
      <c r="I53" s="64"/>
    </row>
    <row r="54" spans="9:9" x14ac:dyDescent="0.2">
      <c r="I54" s="64"/>
    </row>
    <row r="55" spans="9:9" x14ac:dyDescent="0.2">
      <c r="I55" s="64"/>
    </row>
    <row r="56" spans="9:9" x14ac:dyDescent="0.2">
      <c r="I56" s="64"/>
    </row>
    <row r="57" spans="9:9" x14ac:dyDescent="0.2">
      <c r="I57" s="64"/>
    </row>
    <row r="58" spans="9:9" x14ac:dyDescent="0.2">
      <c r="I58" s="64"/>
    </row>
    <row r="59" spans="9:9" x14ac:dyDescent="0.2">
      <c r="I59" s="64"/>
    </row>
    <row r="60" spans="9:9" x14ac:dyDescent="0.2">
      <c r="I60" s="64"/>
    </row>
    <row r="61" spans="9:9" x14ac:dyDescent="0.2">
      <c r="I61" s="64"/>
    </row>
    <row r="62" spans="9:9" x14ac:dyDescent="0.2">
      <c r="I62" s="64"/>
    </row>
    <row r="63" spans="9:9" x14ac:dyDescent="0.2">
      <c r="I63" s="64"/>
    </row>
    <row r="64" spans="9:9" x14ac:dyDescent="0.2">
      <c r="I64" s="64"/>
    </row>
    <row r="65" spans="9:9" x14ac:dyDescent="0.2">
      <c r="I65" s="64"/>
    </row>
    <row r="66" spans="9:9" x14ac:dyDescent="0.2">
      <c r="I66" s="64"/>
    </row>
    <row r="67" spans="9:9" x14ac:dyDescent="0.2">
      <c r="I67" s="64"/>
    </row>
    <row r="68" spans="9:9" x14ac:dyDescent="0.2">
      <c r="I68" s="64"/>
    </row>
    <row r="69" spans="9:9" x14ac:dyDescent="0.2">
      <c r="I69" s="64"/>
    </row>
    <row r="70" spans="9:9" x14ac:dyDescent="0.2">
      <c r="I70" s="64"/>
    </row>
    <row r="71" spans="9:9" x14ac:dyDescent="0.2">
      <c r="I71" s="64"/>
    </row>
    <row r="72" spans="9:9" x14ac:dyDescent="0.2">
      <c r="I72" s="64"/>
    </row>
    <row r="73" spans="9:9" x14ac:dyDescent="0.2">
      <c r="I73" s="64"/>
    </row>
    <row r="74" spans="9:9" x14ac:dyDescent="0.2">
      <c r="I74" s="64"/>
    </row>
    <row r="75" spans="9:9" x14ac:dyDescent="0.2">
      <c r="I75" s="64"/>
    </row>
    <row r="76" spans="9:9" x14ac:dyDescent="0.2">
      <c r="I76" s="64"/>
    </row>
    <row r="77" spans="9:9" x14ac:dyDescent="0.2">
      <c r="I77" s="64"/>
    </row>
    <row r="78" spans="9:9" x14ac:dyDescent="0.2">
      <c r="I78" s="64"/>
    </row>
    <row r="79" spans="9:9" x14ac:dyDescent="0.2">
      <c r="I79" s="64"/>
    </row>
    <row r="80" spans="9:9" x14ac:dyDescent="0.2">
      <c r="I80" s="64"/>
    </row>
    <row r="81" spans="9:9" x14ac:dyDescent="0.2">
      <c r="I81" s="64"/>
    </row>
    <row r="82" spans="9:9" x14ac:dyDescent="0.2">
      <c r="I82" s="64"/>
    </row>
    <row r="83" spans="9:9" x14ac:dyDescent="0.2">
      <c r="I83" s="64"/>
    </row>
    <row r="84" spans="9:9" x14ac:dyDescent="0.2">
      <c r="I84" s="64"/>
    </row>
    <row r="85" spans="9:9" x14ac:dyDescent="0.2">
      <c r="I85" s="64"/>
    </row>
    <row r="86" spans="9:9" x14ac:dyDescent="0.2">
      <c r="I86" s="64"/>
    </row>
    <row r="87" spans="9:9" x14ac:dyDescent="0.2">
      <c r="I87" s="64"/>
    </row>
    <row r="88" spans="9:9" x14ac:dyDescent="0.2">
      <c r="I88" s="64"/>
    </row>
    <row r="89" spans="9:9" x14ac:dyDescent="0.2">
      <c r="I89" s="64"/>
    </row>
    <row r="90" spans="9:9" x14ac:dyDescent="0.2">
      <c r="I90" s="64"/>
    </row>
    <row r="91" spans="9:9" x14ac:dyDescent="0.2">
      <c r="I91" s="64"/>
    </row>
    <row r="92" spans="9:9" x14ac:dyDescent="0.2">
      <c r="I92" s="64"/>
    </row>
    <row r="93" spans="9:9" x14ac:dyDescent="0.2">
      <c r="I93" s="64"/>
    </row>
    <row r="94" spans="9:9" x14ac:dyDescent="0.2">
      <c r="I94" s="64"/>
    </row>
  </sheetData>
  <mergeCells count="5">
    <mergeCell ref="A29:B29"/>
    <mergeCell ref="A1:AB1"/>
    <mergeCell ref="A3:A4"/>
    <mergeCell ref="B3:B4"/>
    <mergeCell ref="D3:AA3"/>
  </mergeCells>
  <phoneticPr fontId="14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5" workbookViewId="0">
      <selection activeCell="L6" activeCellId="2" sqref="L5 Z5 L6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855468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hidden="1" customWidth="1"/>
    <col min="19" max="19" width="4.7109375" hidden="1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710937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5" t="s">
        <v>53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  <c r="AC3" s="46"/>
      <c r="AD3" s="53"/>
    </row>
    <row r="4" spans="1:30" ht="38.25" customHeight="1" thickBot="1" x14ac:dyDescent="0.25">
      <c r="A4" s="576"/>
      <c r="B4" s="577"/>
      <c r="C4" s="47" t="s">
        <v>3</v>
      </c>
      <c r="D4" s="48">
        <v>12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5</v>
      </c>
      <c r="K4" s="49" t="s">
        <v>4</v>
      </c>
      <c r="L4" s="48">
        <v>6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14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52</v>
      </c>
      <c r="C5" s="413"/>
      <c r="D5" s="414">
        <v>40.11</v>
      </c>
      <c r="E5" s="415">
        <v>1</v>
      </c>
      <c r="F5" s="416">
        <v>41.2</v>
      </c>
      <c r="G5" s="389">
        <v>3</v>
      </c>
      <c r="H5" s="402">
        <v>40.549999999999997</v>
      </c>
      <c r="I5" s="389">
        <v>3</v>
      </c>
      <c r="J5" s="390">
        <v>40.630000000000003</v>
      </c>
      <c r="K5" s="389">
        <v>2</v>
      </c>
      <c r="L5" s="414">
        <v>39.880000000000003</v>
      </c>
      <c r="M5" s="415">
        <v>1</v>
      </c>
      <c r="N5" s="414">
        <v>40.200000000000003</v>
      </c>
      <c r="O5" s="415">
        <v>1</v>
      </c>
      <c r="P5" s="414">
        <v>40.51</v>
      </c>
      <c r="Q5" s="415">
        <v>1</v>
      </c>
      <c r="R5" s="414"/>
      <c r="S5" s="415"/>
      <c r="T5" s="414"/>
      <c r="U5" s="415"/>
      <c r="V5" s="414">
        <v>40.1</v>
      </c>
      <c r="W5" s="415">
        <v>1</v>
      </c>
      <c r="X5" s="414">
        <v>40.33</v>
      </c>
      <c r="Y5" s="415">
        <v>1</v>
      </c>
      <c r="Z5" s="245">
        <v>39.89</v>
      </c>
      <c r="AA5" s="415">
        <v>1</v>
      </c>
      <c r="AB5" s="390">
        <v>40.880000000000003</v>
      </c>
      <c r="AC5" s="389">
        <v>6</v>
      </c>
      <c r="AD5" s="395">
        <f>AVERAGE(D5,F5,H5,J5,L5,N5,P5,R5,T5,V5,X5,Z5,AB5)</f>
        <v>40.389090909090903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40.270000000000003</v>
      </c>
      <c r="E6" s="379">
        <v>2</v>
      </c>
      <c r="F6" s="383">
        <v>41.26</v>
      </c>
      <c r="G6" s="379">
        <v>4</v>
      </c>
      <c r="H6" s="386">
        <v>40.49</v>
      </c>
      <c r="I6" s="379">
        <v>2</v>
      </c>
      <c r="J6" s="418">
        <v>40.619999999999997</v>
      </c>
      <c r="K6" s="419">
        <v>1</v>
      </c>
      <c r="L6" s="386">
        <v>39.92</v>
      </c>
      <c r="M6" s="379">
        <v>2</v>
      </c>
      <c r="N6" s="383">
        <v>40.43</v>
      </c>
      <c r="O6" s="379">
        <v>4</v>
      </c>
      <c r="P6" s="386">
        <v>40.78</v>
      </c>
      <c r="Q6" s="379">
        <v>3</v>
      </c>
      <c r="R6" s="383"/>
      <c r="S6" s="379"/>
      <c r="T6" s="383"/>
      <c r="U6" s="379"/>
      <c r="V6" s="383">
        <v>40.229999999999997</v>
      </c>
      <c r="W6" s="379">
        <v>3</v>
      </c>
      <c r="X6" s="383">
        <v>40.520000000000003</v>
      </c>
      <c r="Y6" s="379">
        <v>2</v>
      </c>
      <c r="Z6" s="383">
        <v>40.01</v>
      </c>
      <c r="AA6" s="379">
        <v>2</v>
      </c>
      <c r="AB6" s="245">
        <v>40.340000000000003</v>
      </c>
      <c r="AC6" s="415">
        <v>1</v>
      </c>
      <c r="AD6" s="395">
        <f t="shared" ref="AD6:AD15" si="0">AVERAGE(D6,F6,H6,J6,L6,N6,P6,R6,T6,V6,X6,Z6,AB6)</f>
        <v>40.442727272727275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40.64</v>
      </c>
      <c r="E7" s="379">
        <v>3</v>
      </c>
      <c r="F7" s="390">
        <v>41.49</v>
      </c>
      <c r="G7" s="379">
        <v>6</v>
      </c>
      <c r="H7" s="386">
        <v>40.75</v>
      </c>
      <c r="I7" s="379">
        <v>5</v>
      </c>
      <c r="J7" s="383">
        <v>40.9</v>
      </c>
      <c r="K7" s="379">
        <v>3</v>
      </c>
      <c r="L7" s="420">
        <v>40.28</v>
      </c>
      <c r="M7" s="379">
        <v>3</v>
      </c>
      <c r="N7" s="383">
        <v>40.22</v>
      </c>
      <c r="O7" s="379">
        <v>2</v>
      </c>
      <c r="P7" s="386">
        <v>40.64</v>
      </c>
      <c r="Q7" s="379">
        <v>2</v>
      </c>
      <c r="R7" s="15"/>
      <c r="S7" s="16"/>
      <c r="T7" s="17"/>
      <c r="U7" s="16"/>
      <c r="V7" s="20">
        <v>40.19</v>
      </c>
      <c r="W7" s="379">
        <v>2</v>
      </c>
      <c r="X7" s="383">
        <v>41.22</v>
      </c>
      <c r="Y7" s="379">
        <v>6</v>
      </c>
      <c r="Z7" s="383">
        <v>40.43</v>
      </c>
      <c r="AA7" s="379">
        <v>5</v>
      </c>
      <c r="AB7" s="390">
        <v>40.81</v>
      </c>
      <c r="AC7" s="389">
        <v>5</v>
      </c>
      <c r="AD7" s="395">
        <f t="shared" si="0"/>
        <v>40.688181818181825</v>
      </c>
    </row>
    <row r="8" spans="1:30" ht="28.5" customHeight="1" thickBot="1" x14ac:dyDescent="0.25">
      <c r="A8" s="13">
        <v>4</v>
      </c>
      <c r="B8" s="397" t="s">
        <v>28</v>
      </c>
      <c r="C8" s="417" t="s">
        <v>8</v>
      </c>
      <c r="D8" s="383">
        <v>40.770000000000003</v>
      </c>
      <c r="E8" s="379">
        <v>4</v>
      </c>
      <c r="F8" s="383">
        <v>41.05</v>
      </c>
      <c r="G8" s="379">
        <v>2</v>
      </c>
      <c r="H8" s="244">
        <v>40.08</v>
      </c>
      <c r="I8" s="419">
        <v>1</v>
      </c>
      <c r="J8" s="390">
        <v>41.22</v>
      </c>
      <c r="K8" s="379">
        <v>6</v>
      </c>
      <c r="L8" s="386">
        <v>40.53</v>
      </c>
      <c r="M8" s="379">
        <v>6</v>
      </c>
      <c r="N8" s="421">
        <v>40.32</v>
      </c>
      <c r="O8" s="379">
        <v>3</v>
      </c>
      <c r="P8" s="386">
        <v>40.97</v>
      </c>
      <c r="Q8" s="379">
        <v>5</v>
      </c>
      <c r="R8" s="383"/>
      <c r="S8" s="379"/>
      <c r="T8" s="386"/>
      <c r="U8" s="379"/>
      <c r="V8" s="383">
        <v>40.729999999999997</v>
      </c>
      <c r="W8" s="379">
        <v>5</v>
      </c>
      <c r="X8" s="383">
        <v>41.04</v>
      </c>
      <c r="Y8" s="379">
        <v>5</v>
      </c>
      <c r="Z8" s="383">
        <v>40.409999999999997</v>
      </c>
      <c r="AA8" s="379">
        <v>4</v>
      </c>
      <c r="AB8" s="390">
        <v>40.619999999999997</v>
      </c>
      <c r="AC8" s="389">
        <v>3</v>
      </c>
      <c r="AD8" s="395">
        <f t="shared" si="0"/>
        <v>40.703636363636363</v>
      </c>
    </row>
    <row r="9" spans="1:30" ht="28.5" customHeight="1" thickBot="1" x14ac:dyDescent="0.25">
      <c r="A9" s="13">
        <v>5</v>
      </c>
      <c r="B9" s="397" t="s">
        <v>7</v>
      </c>
      <c r="C9" s="417" t="s">
        <v>8</v>
      </c>
      <c r="D9" s="383">
        <v>40.81</v>
      </c>
      <c r="E9" s="379">
        <v>5</v>
      </c>
      <c r="F9" s="244">
        <v>40.880000000000003</v>
      </c>
      <c r="G9" s="419">
        <v>1</v>
      </c>
      <c r="H9" s="386">
        <v>40.619999999999997</v>
      </c>
      <c r="I9" s="379">
        <v>4</v>
      </c>
      <c r="J9" s="383">
        <v>41.09</v>
      </c>
      <c r="K9" s="379">
        <v>4</v>
      </c>
      <c r="L9" s="402">
        <v>40.64</v>
      </c>
      <c r="M9" s="379">
        <v>7</v>
      </c>
      <c r="N9" s="383">
        <v>40.44</v>
      </c>
      <c r="O9" s="379">
        <v>5</v>
      </c>
      <c r="P9" s="420">
        <v>40.99</v>
      </c>
      <c r="Q9" s="379">
        <v>6</v>
      </c>
      <c r="R9" s="383"/>
      <c r="S9" s="379"/>
      <c r="T9" s="383"/>
      <c r="U9" s="379"/>
      <c r="V9" s="383">
        <v>40.44</v>
      </c>
      <c r="W9" s="379">
        <v>4</v>
      </c>
      <c r="X9" s="383">
        <v>40.97</v>
      </c>
      <c r="Y9" s="379">
        <v>4</v>
      </c>
      <c r="Z9" s="383">
        <v>40.31</v>
      </c>
      <c r="AA9" s="379">
        <v>3</v>
      </c>
      <c r="AB9" s="390">
        <v>40.5</v>
      </c>
      <c r="AC9" s="389">
        <v>2</v>
      </c>
      <c r="AD9" s="395">
        <f t="shared" si="0"/>
        <v>40.699090909090906</v>
      </c>
    </row>
    <row r="10" spans="1:30" ht="36" customHeight="1" thickBot="1" x14ac:dyDescent="0.25">
      <c r="A10" s="13">
        <v>6</v>
      </c>
      <c r="B10" s="60" t="s">
        <v>51</v>
      </c>
      <c r="C10" s="57" t="s">
        <v>8</v>
      </c>
      <c r="D10" s="15">
        <v>40.909999999999997</v>
      </c>
      <c r="E10" s="16">
        <v>6</v>
      </c>
      <c r="F10" s="15">
        <v>42.03</v>
      </c>
      <c r="G10" s="16">
        <v>8</v>
      </c>
      <c r="H10" s="17">
        <v>40.94</v>
      </c>
      <c r="I10" s="16">
        <v>6</v>
      </c>
      <c r="J10" s="15">
        <v>41.1</v>
      </c>
      <c r="K10" s="16">
        <v>5</v>
      </c>
      <c r="L10" s="17">
        <v>40.299999999999997</v>
      </c>
      <c r="M10" s="16">
        <v>4</v>
      </c>
      <c r="N10" s="18">
        <v>40.659999999999997</v>
      </c>
      <c r="O10" s="16">
        <v>7</v>
      </c>
      <c r="P10" s="52">
        <v>40.909999999999997</v>
      </c>
      <c r="Q10" s="40">
        <v>4</v>
      </c>
      <c r="R10" s="32"/>
      <c r="S10" s="16"/>
      <c r="T10" s="17"/>
      <c r="U10" s="16"/>
      <c r="V10" s="15">
        <v>41.42</v>
      </c>
      <c r="W10" s="16">
        <v>8</v>
      </c>
      <c r="X10" s="15">
        <v>40.81</v>
      </c>
      <c r="Y10" s="16">
        <v>3</v>
      </c>
      <c r="Z10" s="15">
        <v>40.479999999999997</v>
      </c>
      <c r="AA10" s="16">
        <v>6</v>
      </c>
      <c r="AB10" s="18">
        <v>40.909999999999997</v>
      </c>
      <c r="AC10" s="21">
        <v>7</v>
      </c>
      <c r="AD10" s="19">
        <f t="shared" si="0"/>
        <v>40.951818181818183</v>
      </c>
    </row>
    <row r="11" spans="1:30" ht="28.5" customHeight="1" thickBot="1" x14ac:dyDescent="0.25">
      <c r="A11" s="13">
        <v>7</v>
      </c>
      <c r="B11" s="60" t="s">
        <v>17</v>
      </c>
      <c r="C11" s="57" t="s">
        <v>8</v>
      </c>
      <c r="D11" s="20">
        <v>41.26</v>
      </c>
      <c r="E11" s="16">
        <v>7</v>
      </c>
      <c r="F11" s="15">
        <v>41.61</v>
      </c>
      <c r="G11" s="16">
        <v>7</v>
      </c>
      <c r="H11" s="17">
        <v>41.12</v>
      </c>
      <c r="I11" s="16">
        <v>8</v>
      </c>
      <c r="J11" s="15">
        <v>41.61</v>
      </c>
      <c r="K11" s="16">
        <v>7</v>
      </c>
      <c r="L11" s="17">
        <v>40.450000000000003</v>
      </c>
      <c r="M11" s="16">
        <v>5</v>
      </c>
      <c r="N11" s="15">
        <v>40.57</v>
      </c>
      <c r="O11" s="16">
        <v>6</v>
      </c>
      <c r="P11" s="22">
        <v>41.69</v>
      </c>
      <c r="Q11" s="16">
        <v>7</v>
      </c>
      <c r="R11" s="15"/>
      <c r="S11" s="16"/>
      <c r="T11" s="17"/>
      <c r="U11" s="16"/>
      <c r="V11" s="15">
        <v>40.97</v>
      </c>
      <c r="W11" s="16">
        <v>6</v>
      </c>
      <c r="X11" s="32">
        <v>41.48</v>
      </c>
      <c r="Y11" s="16">
        <v>8</v>
      </c>
      <c r="Z11" s="15">
        <v>40.729999999999997</v>
      </c>
      <c r="AA11" s="16">
        <v>7</v>
      </c>
      <c r="AB11" s="18">
        <v>40.79</v>
      </c>
      <c r="AC11" s="21">
        <v>4</v>
      </c>
      <c r="AD11" s="19">
        <f t="shared" si="0"/>
        <v>41.116363636363637</v>
      </c>
    </row>
    <row r="12" spans="1:30" ht="28.5" customHeight="1" thickBot="1" x14ac:dyDescent="0.25">
      <c r="A12" s="13">
        <v>8</v>
      </c>
      <c r="B12" s="60" t="s">
        <v>50</v>
      </c>
      <c r="C12" s="57" t="s">
        <v>8</v>
      </c>
      <c r="D12" s="15">
        <v>41.62</v>
      </c>
      <c r="E12" s="16">
        <v>9</v>
      </c>
      <c r="F12" s="15">
        <v>41.39</v>
      </c>
      <c r="G12" s="16">
        <v>5</v>
      </c>
      <c r="H12" s="17">
        <v>41.29</v>
      </c>
      <c r="I12" s="16">
        <v>9</v>
      </c>
      <c r="J12" s="20">
        <v>41.74</v>
      </c>
      <c r="K12" s="16">
        <v>8</v>
      </c>
      <c r="L12" s="17">
        <v>41.22</v>
      </c>
      <c r="M12" s="16">
        <v>10</v>
      </c>
      <c r="N12" s="15">
        <v>40.799999999999997</v>
      </c>
      <c r="O12" s="16">
        <v>8</v>
      </c>
      <c r="P12" s="22">
        <v>41.77</v>
      </c>
      <c r="Q12" s="21">
        <v>8</v>
      </c>
      <c r="R12" s="18"/>
      <c r="S12" s="16"/>
      <c r="T12" s="17"/>
      <c r="U12" s="16"/>
      <c r="V12" s="15">
        <v>41.73</v>
      </c>
      <c r="W12" s="16">
        <v>10</v>
      </c>
      <c r="X12" s="32">
        <v>41.4</v>
      </c>
      <c r="Y12" s="16">
        <v>7</v>
      </c>
      <c r="Z12" s="32">
        <v>41.19</v>
      </c>
      <c r="AA12" s="16">
        <v>9</v>
      </c>
      <c r="AB12" s="18">
        <v>41.42</v>
      </c>
      <c r="AC12" s="21">
        <v>9</v>
      </c>
      <c r="AD12" s="19">
        <f t="shared" si="0"/>
        <v>41.415454545454544</v>
      </c>
    </row>
    <row r="13" spans="1:30" ht="28.5" customHeight="1" thickBot="1" x14ac:dyDescent="0.25">
      <c r="A13" s="13">
        <v>9</v>
      </c>
      <c r="B13" s="60" t="s">
        <v>26</v>
      </c>
      <c r="C13" s="57">
        <v>35</v>
      </c>
      <c r="D13" s="15">
        <v>41.55</v>
      </c>
      <c r="E13" s="16">
        <v>8</v>
      </c>
      <c r="F13" s="15">
        <v>42.33</v>
      </c>
      <c r="G13" s="16">
        <v>10</v>
      </c>
      <c r="H13" s="17">
        <v>41.11</v>
      </c>
      <c r="I13" s="16">
        <v>7</v>
      </c>
      <c r="J13" s="15">
        <v>41.99</v>
      </c>
      <c r="K13" s="16">
        <v>10</v>
      </c>
      <c r="L13" s="17">
        <v>41.09</v>
      </c>
      <c r="M13" s="16">
        <v>8</v>
      </c>
      <c r="N13" s="20">
        <v>41.29</v>
      </c>
      <c r="O13" s="16">
        <v>9</v>
      </c>
      <c r="P13" s="22">
        <v>42.09</v>
      </c>
      <c r="Q13" s="21">
        <v>11</v>
      </c>
      <c r="R13" s="18"/>
      <c r="S13" s="16"/>
      <c r="T13" s="17"/>
      <c r="U13" s="16"/>
      <c r="V13" s="15">
        <v>41.33</v>
      </c>
      <c r="W13" s="16">
        <v>7</v>
      </c>
      <c r="X13" s="32">
        <v>42.8</v>
      </c>
      <c r="Y13" s="16">
        <v>10</v>
      </c>
      <c r="Z13" s="32">
        <v>41.52</v>
      </c>
      <c r="AA13" s="16">
        <v>10</v>
      </c>
      <c r="AB13" s="18">
        <v>41.15</v>
      </c>
      <c r="AC13" s="21">
        <v>8</v>
      </c>
      <c r="AD13" s="19">
        <f t="shared" si="0"/>
        <v>41.659090909090907</v>
      </c>
    </row>
    <row r="14" spans="1:30" ht="28.5" customHeight="1" thickBot="1" x14ac:dyDescent="0.25">
      <c r="A14" s="13">
        <v>10</v>
      </c>
      <c r="B14" s="60" t="s">
        <v>36</v>
      </c>
      <c r="C14" s="57">
        <v>4</v>
      </c>
      <c r="D14" s="15">
        <v>41.77</v>
      </c>
      <c r="E14" s="16">
        <v>10</v>
      </c>
      <c r="F14" s="15">
        <v>42.5</v>
      </c>
      <c r="G14" s="16">
        <v>11</v>
      </c>
      <c r="H14" s="17">
        <v>41.33</v>
      </c>
      <c r="I14" s="16">
        <v>10</v>
      </c>
      <c r="J14" s="15">
        <v>41.79</v>
      </c>
      <c r="K14" s="16">
        <v>9</v>
      </c>
      <c r="L14" s="17">
        <v>41.22</v>
      </c>
      <c r="M14" s="16">
        <v>10</v>
      </c>
      <c r="N14" s="15">
        <v>41.46</v>
      </c>
      <c r="O14" s="16">
        <v>10</v>
      </c>
      <c r="P14" s="22">
        <v>41.92</v>
      </c>
      <c r="Q14" s="21">
        <v>10</v>
      </c>
      <c r="R14" s="41"/>
      <c r="S14" s="16"/>
      <c r="T14" s="17"/>
      <c r="U14" s="16"/>
      <c r="V14" s="15">
        <v>41.8</v>
      </c>
      <c r="W14" s="16">
        <v>11</v>
      </c>
      <c r="X14" s="32">
        <v>42.98</v>
      </c>
      <c r="Y14" s="16">
        <v>11</v>
      </c>
      <c r="Z14" s="32">
        <v>41.15</v>
      </c>
      <c r="AA14" s="16">
        <v>8</v>
      </c>
      <c r="AB14" s="18">
        <v>41.45</v>
      </c>
      <c r="AC14" s="21">
        <v>10</v>
      </c>
      <c r="AD14" s="19">
        <f t="shared" si="0"/>
        <v>41.760909090909088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42.12</v>
      </c>
      <c r="E15" s="16">
        <v>11</v>
      </c>
      <c r="F15" s="15">
        <v>42.22</v>
      </c>
      <c r="G15" s="16">
        <v>9</v>
      </c>
      <c r="H15" s="17">
        <v>41.7</v>
      </c>
      <c r="I15" s="16">
        <v>11</v>
      </c>
      <c r="J15" s="15">
        <v>42.23</v>
      </c>
      <c r="K15" s="16">
        <v>11</v>
      </c>
      <c r="L15" s="17">
        <v>41.15</v>
      </c>
      <c r="M15" s="16">
        <v>9</v>
      </c>
      <c r="N15" s="15">
        <v>42.41</v>
      </c>
      <c r="O15" s="16">
        <v>11</v>
      </c>
      <c r="P15" s="22">
        <v>41.78</v>
      </c>
      <c r="Q15" s="21">
        <v>9</v>
      </c>
      <c r="R15" s="18"/>
      <c r="S15" s="16"/>
      <c r="T15" s="17"/>
      <c r="U15" s="16"/>
      <c r="V15" s="15">
        <v>41.45</v>
      </c>
      <c r="W15" s="16">
        <v>9</v>
      </c>
      <c r="X15" s="45">
        <v>42.29</v>
      </c>
      <c r="Y15" s="16">
        <v>9</v>
      </c>
      <c r="Z15" s="32">
        <v>42.1</v>
      </c>
      <c r="AA15" s="16">
        <v>11</v>
      </c>
      <c r="AB15" s="18">
        <v>41.8</v>
      </c>
      <c r="AC15" s="21">
        <v>11</v>
      </c>
      <c r="AD15" s="19">
        <f t="shared" si="0"/>
        <v>41.931818181818187</v>
      </c>
    </row>
    <row r="16" spans="1:30" ht="28.5" hidden="1" customHeight="1" thickBot="1" x14ac:dyDescent="0.25">
      <c r="A16" s="13">
        <v>12</v>
      </c>
      <c r="B16" s="60"/>
      <c r="C16" s="57"/>
      <c r="D16" s="15"/>
      <c r="E16" s="16"/>
      <c r="F16" s="15"/>
      <c r="G16" s="16"/>
      <c r="H16" s="17"/>
      <c r="I16" s="16"/>
      <c r="J16" s="15"/>
      <c r="K16" s="16"/>
      <c r="L16" s="17"/>
      <c r="M16" s="16"/>
      <c r="N16" s="15"/>
      <c r="O16" s="16"/>
      <c r="P16" s="22"/>
      <c r="Q16" s="21"/>
      <c r="R16" s="18"/>
      <c r="S16" s="16"/>
      <c r="T16" s="17"/>
      <c r="U16" s="16"/>
      <c r="V16" s="15"/>
      <c r="W16" s="16"/>
      <c r="X16" s="32"/>
      <c r="Y16" s="16"/>
      <c r="Z16" s="32"/>
      <c r="AA16" s="16"/>
      <c r="AB16" s="18"/>
      <c r="AC16" s="21"/>
      <c r="AD16" s="19" t="e">
        <f>AVERAGE(D16,F16,H16,J16,L16,N16,P16,R16,T16,V16,X16,AB16)</f>
        <v>#DIV/0!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AVERAGE(D17,F17,H17,J17,L17,N17,P17,R17,T17,V17,Z17,AB17)</f>
        <v>#DIV/0!</v>
      </c>
    </row>
    <row r="18" spans="1:30" ht="28.5" hidden="1" customHeight="1" thickBot="1" x14ac:dyDescent="0.25">
      <c r="A18" s="13"/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/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7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63"/>
      <c r="B29" s="571"/>
      <c r="C29" s="27"/>
      <c r="D29" s="28">
        <f>AVERAGE(D5:D9)</f>
        <v>40.519999999999996</v>
      </c>
      <c r="E29" s="29">
        <v>6</v>
      </c>
      <c r="F29" s="28">
        <f>AVERAGE(F5:F9)</f>
        <v>41.176000000000002</v>
      </c>
      <c r="G29" s="29">
        <v>11</v>
      </c>
      <c r="H29" s="28">
        <f>AVERAGE(H5:H9)</f>
        <v>40.498000000000005</v>
      </c>
      <c r="I29" s="29">
        <v>5</v>
      </c>
      <c r="J29" s="28">
        <f>AVERAGE(J5:J9)</f>
        <v>40.892000000000003</v>
      </c>
      <c r="K29" s="29">
        <v>10</v>
      </c>
      <c r="L29" s="28">
        <f>AVERAGE(L5:L9)</f>
        <v>40.25</v>
      </c>
      <c r="M29" s="29">
        <v>2</v>
      </c>
      <c r="N29" s="28">
        <f>AVERAGE(N5:N9)</f>
        <v>40.321999999999996</v>
      </c>
      <c r="O29" s="29">
        <v>3</v>
      </c>
      <c r="P29" s="28">
        <f>AVERAGE(P5:P9)</f>
        <v>40.777999999999999</v>
      </c>
      <c r="Q29" s="29">
        <v>8</v>
      </c>
      <c r="R29" s="28" t="e">
        <f>AVERAGE(R5:R9)</f>
        <v>#DIV/0!</v>
      </c>
      <c r="S29" s="29"/>
      <c r="T29" s="28" t="e">
        <f>AVERAGE(T5:T14)</f>
        <v>#DIV/0!</v>
      </c>
      <c r="U29" s="28" t="e">
        <f>AVERAGE(U5:U14)</f>
        <v>#DIV/0!</v>
      </c>
      <c r="V29" s="28">
        <f>AVERAGE(V5:V9)</f>
        <v>40.338000000000001</v>
      </c>
      <c r="W29" s="29">
        <v>4</v>
      </c>
      <c r="X29" s="28">
        <f>AVERAGE(X5:X9)</f>
        <v>40.815999999999995</v>
      </c>
      <c r="Y29" s="29">
        <v>9</v>
      </c>
      <c r="Z29" s="28">
        <f>AVERAGE(Z5:Z9)</f>
        <v>40.21</v>
      </c>
      <c r="AA29" s="29">
        <v>1</v>
      </c>
      <c r="AB29" s="28">
        <f>AVERAGE(AB5:AB9)</f>
        <v>40.630000000000003</v>
      </c>
      <c r="AC29" s="30">
        <v>7</v>
      </c>
      <c r="AD29" s="31">
        <f>AVERAGE(AD5:AD11)</f>
        <v>40.712987012987014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0" workbookViewId="0">
      <selection activeCell="K12" sqref="K12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7.425781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4257812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5" t="s">
        <v>58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  <c r="AC1" s="565"/>
      <c r="AD1" s="565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  <c r="AC3" s="46"/>
      <c r="AD3" s="53"/>
    </row>
    <row r="4" spans="1:30" ht="38.25" customHeight="1" thickBot="1" x14ac:dyDescent="0.25">
      <c r="A4" s="576"/>
      <c r="B4" s="577"/>
      <c r="C4" s="4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88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28</v>
      </c>
      <c r="C5" s="413" t="s">
        <v>8</v>
      </c>
      <c r="D5" s="422">
        <v>41.19</v>
      </c>
      <c r="E5" s="424">
        <v>1</v>
      </c>
      <c r="F5" s="416">
        <v>41.42</v>
      </c>
      <c r="G5" s="389">
        <v>3</v>
      </c>
      <c r="H5" s="422">
        <v>41.22</v>
      </c>
      <c r="I5" s="424">
        <v>1</v>
      </c>
      <c r="J5" s="422">
        <v>41.85</v>
      </c>
      <c r="K5" s="424">
        <v>1</v>
      </c>
      <c r="L5" s="422">
        <v>41.7</v>
      </c>
      <c r="M5" s="424">
        <v>1</v>
      </c>
      <c r="N5" s="422">
        <v>40.75</v>
      </c>
      <c r="O5" s="424">
        <v>1</v>
      </c>
      <c r="P5" s="422">
        <v>41.75</v>
      </c>
      <c r="Q5" s="424">
        <v>1</v>
      </c>
      <c r="R5" s="41">
        <v>41.23</v>
      </c>
      <c r="S5" s="389">
        <v>2</v>
      </c>
      <c r="T5" s="402"/>
      <c r="U5" s="389"/>
      <c r="V5" s="390">
        <v>41.23</v>
      </c>
      <c r="W5" s="389">
        <v>4</v>
      </c>
      <c r="X5" s="390">
        <v>41.34</v>
      </c>
      <c r="Y5" s="389">
        <v>3</v>
      </c>
      <c r="Z5" s="390">
        <v>41.58</v>
      </c>
      <c r="AA5" s="389">
        <v>5</v>
      </c>
      <c r="AB5" s="390">
        <v>41.31</v>
      </c>
      <c r="AC5" s="389">
        <v>2</v>
      </c>
      <c r="AD5" s="395">
        <f t="shared" ref="AD5:AD16" si="0">AVERAGE(D5,F5,H5,J5,L5,N5,P5,R5,T5,V5,X5,Z5,AB5)</f>
        <v>41.380833333333335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41.26</v>
      </c>
      <c r="E6" s="379">
        <v>2</v>
      </c>
      <c r="F6" s="425">
        <v>41.3</v>
      </c>
      <c r="G6" s="403">
        <v>1</v>
      </c>
      <c r="H6" s="383">
        <v>41.44</v>
      </c>
      <c r="I6" s="379">
        <v>3</v>
      </c>
      <c r="J6" s="421">
        <v>41.91</v>
      </c>
      <c r="K6" s="379">
        <v>2</v>
      </c>
      <c r="L6" s="423">
        <v>41.7</v>
      </c>
      <c r="M6" s="403">
        <v>1</v>
      </c>
      <c r="N6" s="383">
        <v>41.16</v>
      </c>
      <c r="O6" s="379">
        <v>3</v>
      </c>
      <c r="P6" s="383">
        <v>42.08</v>
      </c>
      <c r="Q6" s="379">
        <v>3</v>
      </c>
      <c r="R6" s="383">
        <v>41.4</v>
      </c>
      <c r="S6" s="379">
        <v>4</v>
      </c>
      <c r="T6" s="383"/>
      <c r="U6" s="379"/>
      <c r="V6" s="383">
        <v>41.17</v>
      </c>
      <c r="W6" s="379">
        <v>3</v>
      </c>
      <c r="X6" s="425">
        <v>41.2</v>
      </c>
      <c r="Y6" s="403" t="s">
        <v>76</v>
      </c>
      <c r="Z6" s="383">
        <v>41.21</v>
      </c>
      <c r="AA6" s="379">
        <v>2</v>
      </c>
      <c r="AB6" s="422">
        <v>41.24</v>
      </c>
      <c r="AC6" s="424">
        <v>1</v>
      </c>
      <c r="AD6" s="395">
        <f t="shared" si="0"/>
        <v>41.422499999999999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41.37</v>
      </c>
      <c r="E7" s="379">
        <v>3</v>
      </c>
      <c r="F7" s="390">
        <v>41.34</v>
      </c>
      <c r="G7" s="379">
        <v>2</v>
      </c>
      <c r="H7" s="20">
        <v>41.29</v>
      </c>
      <c r="I7" s="379">
        <v>2</v>
      </c>
      <c r="J7" s="383">
        <v>42.48</v>
      </c>
      <c r="K7" s="379">
        <v>6</v>
      </c>
      <c r="L7" s="421">
        <v>42.05</v>
      </c>
      <c r="M7" s="379">
        <v>4</v>
      </c>
      <c r="N7" s="383">
        <v>41.35</v>
      </c>
      <c r="O7" s="379">
        <v>4</v>
      </c>
      <c r="P7" s="383">
        <v>42.1</v>
      </c>
      <c r="Q7" s="379">
        <v>4</v>
      </c>
      <c r="R7" s="425">
        <v>41.09</v>
      </c>
      <c r="S7" s="403">
        <v>1</v>
      </c>
      <c r="T7" s="383"/>
      <c r="U7" s="379"/>
      <c r="V7" s="425">
        <v>41.02</v>
      </c>
      <c r="W7" s="403">
        <v>1</v>
      </c>
      <c r="X7" s="383">
        <v>41.33</v>
      </c>
      <c r="Y7" s="379">
        <v>2</v>
      </c>
      <c r="Z7" s="425">
        <v>41.14</v>
      </c>
      <c r="AA7" s="403">
        <v>1</v>
      </c>
      <c r="AB7" s="390">
        <v>41.36</v>
      </c>
      <c r="AC7" s="389">
        <v>3</v>
      </c>
      <c r="AD7" s="395">
        <f t="shared" si="0"/>
        <v>41.493333333333325</v>
      </c>
    </row>
    <row r="8" spans="1:30" ht="28.5" customHeight="1" thickBot="1" x14ac:dyDescent="0.25">
      <c r="A8" s="13">
        <v>4</v>
      </c>
      <c r="B8" s="397" t="s">
        <v>7</v>
      </c>
      <c r="C8" s="417" t="s">
        <v>8</v>
      </c>
      <c r="D8" s="383">
        <v>41.7</v>
      </c>
      <c r="E8" s="379">
        <v>5</v>
      </c>
      <c r="F8" s="383">
        <v>41.49</v>
      </c>
      <c r="G8" s="379">
        <v>4</v>
      </c>
      <c r="H8" s="383">
        <v>41.49</v>
      </c>
      <c r="I8" s="379">
        <v>4</v>
      </c>
      <c r="J8" s="390">
        <v>42.72</v>
      </c>
      <c r="K8" s="379">
        <v>7</v>
      </c>
      <c r="L8" s="383">
        <v>42</v>
      </c>
      <c r="M8" s="379">
        <v>3</v>
      </c>
      <c r="N8" s="421">
        <v>41.08</v>
      </c>
      <c r="O8" s="379">
        <v>2</v>
      </c>
      <c r="P8" s="383">
        <v>42.12</v>
      </c>
      <c r="Q8" s="379">
        <v>5</v>
      </c>
      <c r="R8" s="383">
        <v>41.29</v>
      </c>
      <c r="S8" s="379">
        <v>3</v>
      </c>
      <c r="T8" s="17"/>
      <c r="U8" s="16"/>
      <c r="V8" s="20">
        <v>41.16</v>
      </c>
      <c r="W8" s="379">
        <v>2</v>
      </c>
      <c r="X8" s="383">
        <v>41.57</v>
      </c>
      <c r="Y8" s="379">
        <v>5</v>
      </c>
      <c r="Z8" s="383">
        <v>41.56</v>
      </c>
      <c r="AA8" s="379">
        <v>4</v>
      </c>
      <c r="AB8" s="390">
        <v>41.38</v>
      </c>
      <c r="AC8" s="389">
        <v>4</v>
      </c>
      <c r="AD8" s="395">
        <f t="shared" si="0"/>
        <v>41.63</v>
      </c>
    </row>
    <row r="9" spans="1:30" ht="28.5" customHeight="1" thickBot="1" x14ac:dyDescent="0.25">
      <c r="A9" s="13">
        <v>5</v>
      </c>
      <c r="B9" s="397" t="s">
        <v>54</v>
      </c>
      <c r="C9" s="417" t="s">
        <v>8</v>
      </c>
      <c r="D9" s="383">
        <v>42.14</v>
      </c>
      <c r="E9" s="379">
        <v>7</v>
      </c>
      <c r="F9" s="383">
        <v>41.81</v>
      </c>
      <c r="G9" s="379">
        <v>5</v>
      </c>
      <c r="H9" s="383">
        <v>41.76</v>
      </c>
      <c r="I9" s="379">
        <v>6</v>
      </c>
      <c r="J9" s="383">
        <v>42.17</v>
      </c>
      <c r="K9" s="379">
        <v>3</v>
      </c>
      <c r="L9" s="390">
        <v>42.15</v>
      </c>
      <c r="M9" s="379">
        <v>5</v>
      </c>
      <c r="N9" s="20">
        <v>41.51</v>
      </c>
      <c r="O9" s="379">
        <v>5</v>
      </c>
      <c r="P9" s="421">
        <v>42.76</v>
      </c>
      <c r="Q9" s="379">
        <v>7</v>
      </c>
      <c r="R9" s="383">
        <v>41.88</v>
      </c>
      <c r="S9" s="379">
        <v>5</v>
      </c>
      <c r="T9" s="386"/>
      <c r="U9" s="379"/>
      <c r="V9" s="383">
        <v>41.93</v>
      </c>
      <c r="W9" s="379">
        <v>9</v>
      </c>
      <c r="X9" s="383">
        <v>41.52</v>
      </c>
      <c r="Y9" s="379">
        <v>4</v>
      </c>
      <c r="Z9" s="383">
        <v>41.88</v>
      </c>
      <c r="AA9" s="379">
        <v>6</v>
      </c>
      <c r="AB9" s="390">
        <v>41.56</v>
      </c>
      <c r="AC9" s="389">
        <v>5</v>
      </c>
      <c r="AD9" s="395">
        <f t="shared" si="0"/>
        <v>41.922499999999999</v>
      </c>
    </row>
    <row r="10" spans="1:30" ht="36" customHeight="1" thickBot="1" x14ac:dyDescent="0.25">
      <c r="A10" s="13">
        <v>6</v>
      </c>
      <c r="B10" s="397" t="s">
        <v>17</v>
      </c>
      <c r="C10" s="417" t="s">
        <v>8</v>
      </c>
      <c r="D10" s="383">
        <v>41.47</v>
      </c>
      <c r="E10" s="379">
        <v>4</v>
      </c>
      <c r="F10" s="383">
        <v>42.1</v>
      </c>
      <c r="G10" s="379">
        <v>7</v>
      </c>
      <c r="H10" s="383">
        <v>41.75</v>
      </c>
      <c r="I10" s="379">
        <v>5</v>
      </c>
      <c r="J10" s="20">
        <v>42.18</v>
      </c>
      <c r="K10" s="379">
        <v>4</v>
      </c>
      <c r="L10" s="383">
        <v>43.01</v>
      </c>
      <c r="M10" s="379">
        <v>9</v>
      </c>
      <c r="N10" s="390">
        <v>42.13</v>
      </c>
      <c r="O10" s="379">
        <v>9</v>
      </c>
      <c r="P10" s="383">
        <v>42.77</v>
      </c>
      <c r="Q10" s="381">
        <v>8</v>
      </c>
      <c r="R10" s="421">
        <v>41.93</v>
      </c>
      <c r="S10" s="379">
        <v>6</v>
      </c>
      <c r="T10" s="386"/>
      <c r="U10" s="379"/>
      <c r="V10" s="383">
        <v>41.64</v>
      </c>
      <c r="W10" s="379">
        <v>5</v>
      </c>
      <c r="X10" s="383">
        <v>42.02</v>
      </c>
      <c r="Y10" s="379">
        <v>7</v>
      </c>
      <c r="Z10" s="383">
        <v>41.39</v>
      </c>
      <c r="AA10" s="379">
        <v>3</v>
      </c>
      <c r="AB10" s="390">
        <v>41.98</v>
      </c>
      <c r="AC10" s="389">
        <v>8</v>
      </c>
      <c r="AD10" s="395">
        <f t="shared" si="0"/>
        <v>42.030833333333327</v>
      </c>
    </row>
    <row r="11" spans="1:30" ht="28.5" customHeight="1" thickBot="1" x14ac:dyDescent="0.25">
      <c r="A11" s="13">
        <v>7</v>
      </c>
      <c r="B11" s="60" t="s">
        <v>26</v>
      </c>
      <c r="C11" s="57">
        <v>20</v>
      </c>
      <c r="D11" s="15">
        <v>42.36</v>
      </c>
      <c r="E11" s="16">
        <v>8</v>
      </c>
      <c r="F11" s="15">
        <v>41.88</v>
      </c>
      <c r="G11" s="16">
        <v>6</v>
      </c>
      <c r="H11" s="15">
        <v>42.12</v>
      </c>
      <c r="I11" s="16">
        <v>7</v>
      </c>
      <c r="J11" s="15">
        <v>42.42</v>
      </c>
      <c r="K11" s="16">
        <v>5</v>
      </c>
      <c r="L11" s="15">
        <v>42.39</v>
      </c>
      <c r="M11" s="16">
        <v>6</v>
      </c>
      <c r="N11" s="15">
        <v>42.07</v>
      </c>
      <c r="O11" s="16">
        <v>8</v>
      </c>
      <c r="P11" s="41">
        <v>41.88</v>
      </c>
      <c r="Q11" s="16">
        <v>2</v>
      </c>
      <c r="R11" s="15">
        <v>42.2</v>
      </c>
      <c r="S11" s="16">
        <v>8</v>
      </c>
      <c r="T11" s="17"/>
      <c r="U11" s="16"/>
      <c r="V11" s="15">
        <v>41.87</v>
      </c>
      <c r="W11" s="16">
        <v>7</v>
      </c>
      <c r="X11" s="32">
        <v>42.5</v>
      </c>
      <c r="Y11" s="16">
        <v>11</v>
      </c>
      <c r="Z11" s="15">
        <v>42.85</v>
      </c>
      <c r="AA11" s="16">
        <v>11</v>
      </c>
      <c r="AB11" s="18">
        <v>41.58</v>
      </c>
      <c r="AC11" s="21">
        <v>6</v>
      </c>
      <c r="AD11" s="19">
        <f t="shared" si="0"/>
        <v>42.176666666666669</v>
      </c>
    </row>
    <row r="12" spans="1:30" ht="28.5" customHeight="1" thickBot="1" x14ac:dyDescent="0.25">
      <c r="A12" s="13">
        <v>8</v>
      </c>
      <c r="B12" s="60" t="s">
        <v>57</v>
      </c>
      <c r="C12" s="57" t="s">
        <v>8</v>
      </c>
      <c r="D12" s="15">
        <v>42.45</v>
      </c>
      <c r="E12" s="16">
        <v>9</v>
      </c>
      <c r="F12" s="15">
        <v>42.67</v>
      </c>
      <c r="G12" s="16">
        <v>11</v>
      </c>
      <c r="H12" s="15">
        <v>42.31</v>
      </c>
      <c r="I12" s="16">
        <v>8</v>
      </c>
      <c r="J12" s="15">
        <v>42.8</v>
      </c>
      <c r="K12" s="16">
        <v>8</v>
      </c>
      <c r="L12" s="15">
        <v>42.51</v>
      </c>
      <c r="M12" s="16">
        <v>7</v>
      </c>
      <c r="N12" s="15">
        <v>41.54</v>
      </c>
      <c r="O12" s="16">
        <v>6</v>
      </c>
      <c r="P12" s="18">
        <v>43.28</v>
      </c>
      <c r="Q12" s="21">
        <v>12</v>
      </c>
      <c r="R12" s="18">
        <v>42.1</v>
      </c>
      <c r="S12" s="16">
        <v>7</v>
      </c>
      <c r="T12" s="17"/>
      <c r="U12" s="16"/>
      <c r="V12" s="15">
        <v>41.9</v>
      </c>
      <c r="W12" s="16">
        <v>8</v>
      </c>
      <c r="X12" s="32">
        <v>41.85</v>
      </c>
      <c r="Y12" s="16">
        <v>6</v>
      </c>
      <c r="Z12" s="32">
        <v>42.24</v>
      </c>
      <c r="AA12" s="16">
        <v>9</v>
      </c>
      <c r="AB12" s="41">
        <v>41.67</v>
      </c>
      <c r="AC12" s="21">
        <v>7</v>
      </c>
      <c r="AD12" s="19">
        <f t="shared" si="0"/>
        <v>42.276666666666671</v>
      </c>
    </row>
    <row r="13" spans="1:30" ht="28.5" customHeight="1" thickBot="1" x14ac:dyDescent="0.25">
      <c r="A13" s="13">
        <v>9</v>
      </c>
      <c r="B13" s="60" t="s">
        <v>48</v>
      </c>
      <c r="C13" s="57">
        <v>1</v>
      </c>
      <c r="D13" s="20">
        <v>41.97</v>
      </c>
      <c r="E13" s="16">
        <v>6</v>
      </c>
      <c r="F13" s="15">
        <v>43.1</v>
      </c>
      <c r="G13" s="16">
        <v>12</v>
      </c>
      <c r="H13" s="15">
        <v>42.68</v>
      </c>
      <c r="I13" s="16">
        <v>11</v>
      </c>
      <c r="J13" s="15">
        <v>43.77</v>
      </c>
      <c r="K13" s="16">
        <v>11</v>
      </c>
      <c r="L13" s="15">
        <v>42.83</v>
      </c>
      <c r="M13" s="16">
        <v>8</v>
      </c>
      <c r="N13" s="15">
        <v>41.82</v>
      </c>
      <c r="O13" s="16">
        <v>7</v>
      </c>
      <c r="P13" s="18">
        <v>43.23</v>
      </c>
      <c r="Q13" s="21">
        <v>11</v>
      </c>
      <c r="R13" s="18">
        <v>42.68</v>
      </c>
      <c r="S13" s="16">
        <v>11</v>
      </c>
      <c r="T13" s="17"/>
      <c r="U13" s="16"/>
      <c r="V13" s="15">
        <v>42.08</v>
      </c>
      <c r="W13" s="16">
        <v>10</v>
      </c>
      <c r="X13" s="32">
        <v>42.26</v>
      </c>
      <c r="Y13" s="16">
        <v>10</v>
      </c>
      <c r="Z13" s="32">
        <v>41.98</v>
      </c>
      <c r="AA13" s="16">
        <v>7</v>
      </c>
      <c r="AB13" s="18">
        <v>42.24</v>
      </c>
      <c r="AC13" s="21">
        <v>10</v>
      </c>
      <c r="AD13" s="19">
        <f t="shared" si="0"/>
        <v>42.553333333333335</v>
      </c>
    </row>
    <row r="14" spans="1:30" ht="28.5" customHeight="1" thickBot="1" x14ac:dyDescent="0.25">
      <c r="A14" s="13">
        <v>10</v>
      </c>
      <c r="B14" s="60" t="s">
        <v>56</v>
      </c>
      <c r="C14" s="57">
        <v>1</v>
      </c>
      <c r="D14" s="15">
        <v>42.52</v>
      </c>
      <c r="E14" s="16">
        <v>11</v>
      </c>
      <c r="F14" s="15">
        <v>42.39</v>
      </c>
      <c r="G14" s="16">
        <v>8</v>
      </c>
      <c r="H14" s="15">
        <v>42.44</v>
      </c>
      <c r="I14" s="16">
        <v>10</v>
      </c>
      <c r="J14" s="15">
        <v>42.87</v>
      </c>
      <c r="K14" s="16">
        <v>9</v>
      </c>
      <c r="L14" s="15">
        <v>43.16</v>
      </c>
      <c r="M14" s="16">
        <v>10</v>
      </c>
      <c r="N14" s="15">
        <v>42.55</v>
      </c>
      <c r="O14" s="16">
        <v>12</v>
      </c>
      <c r="P14" s="18">
        <v>42.62</v>
      </c>
      <c r="Q14" s="21">
        <v>6</v>
      </c>
      <c r="R14" s="18">
        <v>42.58</v>
      </c>
      <c r="S14" s="16">
        <v>10</v>
      </c>
      <c r="T14" s="17"/>
      <c r="U14" s="16"/>
      <c r="V14" s="15">
        <v>43.08</v>
      </c>
      <c r="W14" s="16">
        <v>12</v>
      </c>
      <c r="X14" s="32">
        <v>42.64</v>
      </c>
      <c r="Y14" s="16">
        <v>12</v>
      </c>
      <c r="Z14" s="45">
        <v>42.16</v>
      </c>
      <c r="AA14" s="16">
        <v>8</v>
      </c>
      <c r="AB14" s="18">
        <v>42.64</v>
      </c>
      <c r="AC14" s="21">
        <v>12</v>
      </c>
      <c r="AD14" s="19">
        <f t="shared" si="0"/>
        <v>42.637499999999996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42.47</v>
      </c>
      <c r="E15" s="16">
        <v>10</v>
      </c>
      <c r="F15" s="20">
        <v>42.44</v>
      </c>
      <c r="G15" s="16">
        <v>9</v>
      </c>
      <c r="H15" s="15">
        <v>42.85</v>
      </c>
      <c r="I15" s="16">
        <v>12</v>
      </c>
      <c r="J15" s="15">
        <v>43.79</v>
      </c>
      <c r="K15" s="16">
        <v>12</v>
      </c>
      <c r="L15" s="15">
        <v>43.28</v>
      </c>
      <c r="M15" s="16">
        <v>12</v>
      </c>
      <c r="N15" s="15">
        <v>42.37</v>
      </c>
      <c r="O15" s="16">
        <v>11</v>
      </c>
      <c r="P15" s="18">
        <v>43</v>
      </c>
      <c r="Q15" s="21">
        <v>9</v>
      </c>
      <c r="R15" s="18">
        <v>42.27</v>
      </c>
      <c r="S15" s="16">
        <v>9</v>
      </c>
      <c r="T15" s="17"/>
      <c r="U15" s="16"/>
      <c r="V15" s="15">
        <v>42.58</v>
      </c>
      <c r="W15" s="16">
        <v>11</v>
      </c>
      <c r="X15" s="32">
        <v>42.17</v>
      </c>
      <c r="Y15" s="16">
        <v>8</v>
      </c>
      <c r="Z15" s="32">
        <v>42.54</v>
      </c>
      <c r="AA15" s="16">
        <v>10</v>
      </c>
      <c r="AB15" s="18">
        <v>42.18</v>
      </c>
      <c r="AC15" s="21">
        <v>9</v>
      </c>
      <c r="AD15" s="19">
        <f t="shared" si="0"/>
        <v>42.661666666666669</v>
      </c>
    </row>
    <row r="16" spans="1:30" ht="28.5" customHeight="1" thickBot="1" x14ac:dyDescent="0.25">
      <c r="A16" s="13">
        <v>12</v>
      </c>
      <c r="B16" s="60" t="s">
        <v>55</v>
      </c>
      <c r="C16" s="57">
        <v>8</v>
      </c>
      <c r="D16" s="15">
        <v>42.65</v>
      </c>
      <c r="E16" s="16">
        <v>12</v>
      </c>
      <c r="F16" s="15">
        <v>42.63</v>
      </c>
      <c r="G16" s="16">
        <v>10</v>
      </c>
      <c r="H16" s="15">
        <v>42.38</v>
      </c>
      <c r="I16" s="16">
        <v>9</v>
      </c>
      <c r="J16" s="15">
        <v>43.36</v>
      </c>
      <c r="K16" s="16">
        <v>10</v>
      </c>
      <c r="L16" s="15">
        <v>43.17</v>
      </c>
      <c r="M16" s="16">
        <v>11</v>
      </c>
      <c r="N16" s="15">
        <v>42.28</v>
      </c>
      <c r="O16" s="16">
        <v>10</v>
      </c>
      <c r="P16" s="18">
        <v>43.09</v>
      </c>
      <c r="Q16" s="21">
        <v>10</v>
      </c>
      <c r="R16" s="18">
        <v>42.95</v>
      </c>
      <c r="S16" s="16">
        <v>12</v>
      </c>
      <c r="T16" s="17"/>
      <c r="U16" s="16"/>
      <c r="V16" s="15">
        <v>41.82</v>
      </c>
      <c r="W16" s="16">
        <v>6</v>
      </c>
      <c r="X16" s="45">
        <v>42.22</v>
      </c>
      <c r="Y16" s="16">
        <v>9</v>
      </c>
      <c r="Z16" s="32">
        <v>43.84</v>
      </c>
      <c r="AA16" s="16">
        <v>12</v>
      </c>
      <c r="AB16" s="18">
        <v>42.3</v>
      </c>
      <c r="AC16" s="21">
        <v>11</v>
      </c>
      <c r="AD16" s="19">
        <f t="shared" si="0"/>
        <v>42.724166666666669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7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AVERAGE(D17,F17,H17,J17,L17,N17,P17,R17,T17,V17,X17,Z17,AB17)</f>
        <v>#DIV/0!</v>
      </c>
    </row>
    <row r="18" spans="1:30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>
        <v>16</v>
      </c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>
        <v>17</v>
      </c>
      <c r="B21" s="33"/>
      <c r="C21" s="14"/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18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63"/>
      <c r="B29" s="571"/>
      <c r="C29" s="27"/>
      <c r="D29" s="28">
        <f>AVERAGE(D5:D10)</f>
        <v>41.521666666666661</v>
      </c>
      <c r="E29" s="29">
        <v>8</v>
      </c>
      <c r="F29" s="28">
        <f>AVERAGE(F5:F10)</f>
        <v>41.576666666666668</v>
      </c>
      <c r="G29" s="29">
        <v>9</v>
      </c>
      <c r="H29" s="28">
        <f>AVERAGE(H5:H10)</f>
        <v>41.491666666666667</v>
      </c>
      <c r="I29" s="29">
        <v>6</v>
      </c>
      <c r="J29" s="28">
        <f>AVERAGE(J5:J10)</f>
        <v>42.218333333333334</v>
      </c>
      <c r="K29" s="29">
        <v>11</v>
      </c>
      <c r="L29" s="28">
        <f>AVERAGE(L5:L10)</f>
        <v>42.101666666666667</v>
      </c>
      <c r="M29" s="29">
        <v>10</v>
      </c>
      <c r="N29" s="28">
        <f>AVERAGE(N5:N10)</f>
        <v>41.329999999999991</v>
      </c>
      <c r="O29" s="29">
        <v>1</v>
      </c>
      <c r="P29" s="28">
        <f>AVERAGE(P5:P10)</f>
        <v>42.263333333333335</v>
      </c>
      <c r="Q29" s="29">
        <v>12</v>
      </c>
      <c r="R29" s="28">
        <f>AVERAGE(R5:R10)</f>
        <v>41.47</v>
      </c>
      <c r="S29" s="29">
        <v>4</v>
      </c>
      <c r="T29" s="28" t="e">
        <f>AVERAGE(T5:T14)</f>
        <v>#DIV/0!</v>
      </c>
      <c r="U29" s="28" t="e">
        <f>AVERAGE(U5:U14)</f>
        <v>#DIV/0!</v>
      </c>
      <c r="V29" s="28">
        <f>AVERAGE(V5:V10)</f>
        <v>41.358333333333341</v>
      </c>
      <c r="W29" s="29">
        <v>2</v>
      </c>
      <c r="X29" s="28">
        <f>AVERAGE(X5:X10)</f>
        <v>41.49666666666667</v>
      </c>
      <c r="Y29" s="29">
        <v>7</v>
      </c>
      <c r="Z29" s="28">
        <f>AVERAGE(Z5:Z10)</f>
        <v>41.46</v>
      </c>
      <c r="AA29" s="29">
        <v>3</v>
      </c>
      <c r="AB29" s="28">
        <f>AVERAGE(AB5:AB10)</f>
        <v>41.471666666666671</v>
      </c>
      <c r="AC29" s="30">
        <v>5</v>
      </c>
      <c r="AD29" s="31">
        <f>AVERAGE(AD5:AD11)</f>
        <v>41.722380952380952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8"/>
  <sheetViews>
    <sheetView zoomScale="60" zoomScaleNormal="60" workbookViewId="0">
      <selection activeCell="A2" sqref="A2"/>
    </sheetView>
  </sheetViews>
  <sheetFormatPr defaultRowHeight="12.75" x14ac:dyDescent="0.2"/>
  <cols>
    <col min="1" max="1" width="3.42578125" style="258" customWidth="1"/>
    <col min="2" max="2" width="23.140625" style="258" customWidth="1"/>
    <col min="3" max="3" width="8.140625" style="258" customWidth="1"/>
    <col min="4" max="4" width="7.85546875" style="258" customWidth="1"/>
    <col min="5" max="5" width="4.85546875" style="258" customWidth="1"/>
    <col min="6" max="6" width="7.7109375" style="258" bestFit="1" customWidth="1"/>
    <col min="7" max="7" width="4.28515625" style="258" customWidth="1"/>
    <col min="8" max="8" width="7.42578125" style="258" customWidth="1"/>
    <col min="9" max="9" width="4.42578125" style="315" customWidth="1"/>
    <col min="10" max="10" width="8" style="258" customWidth="1"/>
    <col min="11" max="11" width="4.42578125" style="258" customWidth="1"/>
    <col min="12" max="12" width="7.42578125" style="258" customWidth="1"/>
    <col min="13" max="13" width="4.42578125" style="258" customWidth="1"/>
    <col min="14" max="14" width="8.140625" style="258" customWidth="1"/>
    <col min="15" max="15" width="4.7109375" style="258" customWidth="1"/>
    <col min="16" max="16" width="7.28515625" style="258" customWidth="1"/>
    <col min="17" max="17" width="4.7109375" style="258" customWidth="1"/>
    <col min="18" max="18" width="8" style="258" customWidth="1"/>
    <col min="19" max="19" width="4.7109375" style="258" customWidth="1"/>
    <col min="20" max="20" width="7.85546875" style="258" customWidth="1"/>
    <col min="21" max="21" width="4.140625" style="258" customWidth="1"/>
    <col min="22" max="22" width="7.42578125" style="258" customWidth="1"/>
    <col min="23" max="23" width="4.42578125" style="258" customWidth="1"/>
    <col min="24" max="24" width="8.140625" style="258" customWidth="1"/>
    <col min="25" max="25" width="4.42578125" style="258" customWidth="1"/>
    <col min="26" max="26" width="7.140625" style="258" customWidth="1"/>
    <col min="27" max="27" width="4" style="258" customWidth="1"/>
    <col min="28" max="28" width="7.140625" style="258" hidden="1" customWidth="1"/>
    <col min="29" max="29" width="5.42578125" style="258" hidden="1" customWidth="1"/>
    <col min="30" max="30" width="12.7109375" style="258" customWidth="1"/>
    <col min="31" max="256" width="11.42578125" style="258" customWidth="1"/>
    <col min="257" max="16384" width="9.140625" style="258"/>
  </cols>
  <sheetData>
    <row r="1" spans="1:30" ht="16.5" x14ac:dyDescent="0.25">
      <c r="A1" s="578" t="s">
        <v>64</v>
      </c>
      <c r="B1" s="578"/>
      <c r="C1" s="578"/>
      <c r="D1" s="578"/>
      <c r="E1" s="578"/>
      <c r="F1" s="578"/>
      <c r="G1" s="578"/>
      <c r="H1" s="578"/>
      <c r="I1" s="578"/>
      <c r="J1" s="578"/>
      <c r="K1" s="578"/>
      <c r="L1" s="578"/>
      <c r="M1" s="578"/>
      <c r="N1" s="578"/>
      <c r="O1" s="578"/>
      <c r="P1" s="578"/>
      <c r="Q1" s="578"/>
      <c r="R1" s="578"/>
      <c r="S1" s="578"/>
      <c r="T1" s="578"/>
      <c r="U1" s="578"/>
      <c r="V1" s="578"/>
      <c r="W1" s="578"/>
      <c r="X1" s="578"/>
      <c r="Y1" s="578"/>
      <c r="Z1" s="578"/>
      <c r="AA1" s="578"/>
      <c r="AB1" s="578"/>
      <c r="AC1" s="578"/>
      <c r="AD1" s="578"/>
    </row>
    <row r="2" spans="1:30" ht="13.5" thickBot="1" x14ac:dyDescent="0.25">
      <c r="A2" s="259"/>
      <c r="B2" s="260"/>
      <c r="C2" s="260"/>
      <c r="D2" s="259"/>
      <c r="E2" s="259"/>
      <c r="F2" s="259"/>
      <c r="G2" s="259"/>
      <c r="H2" s="259"/>
      <c r="I2" s="261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</row>
    <row r="3" spans="1:30" ht="13.5" thickBot="1" x14ac:dyDescent="0.25">
      <c r="A3" s="579" t="s">
        <v>0</v>
      </c>
      <c r="B3" s="581" t="s">
        <v>1</v>
      </c>
      <c r="C3" s="262"/>
      <c r="D3" s="583" t="s">
        <v>2</v>
      </c>
      <c r="E3" s="583"/>
      <c r="F3" s="583"/>
      <c r="G3" s="583"/>
      <c r="H3" s="583"/>
      <c r="I3" s="583"/>
      <c r="J3" s="583"/>
      <c r="K3" s="583"/>
      <c r="L3" s="583"/>
      <c r="M3" s="583"/>
      <c r="N3" s="583"/>
      <c r="O3" s="583"/>
      <c r="P3" s="583"/>
      <c r="Q3" s="583"/>
      <c r="R3" s="583"/>
      <c r="S3" s="583"/>
      <c r="T3" s="583"/>
      <c r="U3" s="583"/>
      <c r="V3" s="583"/>
      <c r="W3" s="583"/>
      <c r="X3" s="583"/>
      <c r="Y3" s="583"/>
      <c r="Z3" s="583"/>
      <c r="AA3" s="583"/>
      <c r="AB3" s="263"/>
      <c r="AC3" s="263"/>
      <c r="AD3" s="264"/>
    </row>
    <row r="4" spans="1:30" ht="38.25" customHeight="1" thickBot="1" x14ac:dyDescent="0.25">
      <c r="A4" s="580"/>
      <c r="B4" s="582"/>
      <c r="C4" s="265" t="s">
        <v>3</v>
      </c>
      <c r="D4" s="266">
        <v>1</v>
      </c>
      <c r="E4" s="267" t="s">
        <v>4</v>
      </c>
      <c r="F4" s="266">
        <v>2</v>
      </c>
      <c r="G4" s="267" t="s">
        <v>4</v>
      </c>
      <c r="H4" s="266">
        <v>3</v>
      </c>
      <c r="I4" s="267" t="s">
        <v>4</v>
      </c>
      <c r="J4" s="266">
        <v>4</v>
      </c>
      <c r="K4" s="267" t="s">
        <v>4</v>
      </c>
      <c r="L4" s="266">
        <v>6</v>
      </c>
      <c r="M4" s="267" t="s">
        <v>4</v>
      </c>
      <c r="N4" s="266">
        <v>9</v>
      </c>
      <c r="O4" s="267" t="s">
        <v>4</v>
      </c>
      <c r="P4" s="266">
        <v>12</v>
      </c>
      <c r="Q4" s="267" t="s">
        <v>4</v>
      </c>
      <c r="R4" s="268">
        <v>13</v>
      </c>
      <c r="S4" s="269" t="s">
        <v>4</v>
      </c>
      <c r="T4" s="266">
        <v>14</v>
      </c>
      <c r="U4" s="267" t="s">
        <v>4</v>
      </c>
      <c r="V4" s="266">
        <v>15</v>
      </c>
      <c r="W4" s="267" t="s">
        <v>4</v>
      </c>
      <c r="X4" s="266">
        <v>21</v>
      </c>
      <c r="Y4" s="267" t="s">
        <v>4</v>
      </c>
      <c r="Z4" s="266">
        <v>88</v>
      </c>
      <c r="AA4" s="267" t="s">
        <v>4</v>
      </c>
      <c r="AB4" s="270"/>
      <c r="AC4" s="271" t="s">
        <v>5</v>
      </c>
      <c r="AD4" s="272" t="s">
        <v>6</v>
      </c>
    </row>
    <row r="5" spans="1:30" ht="28.5" customHeight="1" thickBot="1" x14ac:dyDescent="0.25">
      <c r="A5" s="273">
        <v>1</v>
      </c>
      <c r="B5" s="274" t="s">
        <v>17</v>
      </c>
      <c r="C5" s="275" t="s">
        <v>8</v>
      </c>
      <c r="D5" s="276">
        <v>48.42</v>
      </c>
      <c r="E5" s="277">
        <v>12</v>
      </c>
      <c r="F5" s="278">
        <v>47.63</v>
      </c>
      <c r="G5" s="277">
        <v>11</v>
      </c>
      <c r="H5" s="279">
        <v>43.5</v>
      </c>
      <c r="I5" s="277">
        <v>5</v>
      </c>
      <c r="J5" s="276">
        <v>43.01</v>
      </c>
      <c r="K5" s="277">
        <v>4</v>
      </c>
      <c r="L5" s="279">
        <v>43.03</v>
      </c>
      <c r="M5" s="277">
        <v>2</v>
      </c>
      <c r="N5" s="276">
        <v>44.26</v>
      </c>
      <c r="O5" s="277">
        <v>6</v>
      </c>
      <c r="P5" s="279">
        <v>43.17</v>
      </c>
      <c r="Q5" s="277">
        <v>1</v>
      </c>
      <c r="R5" s="276">
        <v>42.65</v>
      </c>
      <c r="S5" s="277">
        <v>1</v>
      </c>
      <c r="T5" s="276">
        <v>43.49</v>
      </c>
      <c r="U5" s="277">
        <v>1</v>
      </c>
      <c r="V5" s="276">
        <v>43.54</v>
      </c>
      <c r="W5" s="277">
        <v>5</v>
      </c>
      <c r="X5" s="276">
        <v>59.02</v>
      </c>
      <c r="Y5" s="277">
        <v>16</v>
      </c>
      <c r="Z5" s="276">
        <v>59.27</v>
      </c>
      <c r="AA5" s="277">
        <v>15</v>
      </c>
      <c r="AB5" s="276"/>
      <c r="AC5" s="280"/>
      <c r="AD5" s="281">
        <f t="shared" ref="AD5:AD21" si="0">AVERAGE(D5,F5,H5,J5,L5,N5,P5,R5,T5,V5,X5,Z5)</f>
        <v>46.749166666666667</v>
      </c>
    </row>
    <row r="6" spans="1:30" ht="28.5" customHeight="1" thickBot="1" x14ac:dyDescent="0.25">
      <c r="A6" s="273">
        <v>2</v>
      </c>
      <c r="B6" s="282" t="s">
        <v>18</v>
      </c>
      <c r="C6" s="283" t="s">
        <v>8</v>
      </c>
      <c r="D6" s="276">
        <v>43.2</v>
      </c>
      <c r="E6" s="284">
        <v>3</v>
      </c>
      <c r="F6" s="285">
        <v>43.31</v>
      </c>
      <c r="G6" s="284">
        <v>6</v>
      </c>
      <c r="H6" s="286">
        <v>43.07</v>
      </c>
      <c r="I6" s="284">
        <v>3</v>
      </c>
      <c r="J6" s="287">
        <v>42.96</v>
      </c>
      <c r="K6" s="284">
        <v>3</v>
      </c>
      <c r="L6" s="286">
        <v>44.04</v>
      </c>
      <c r="M6" s="284">
        <v>7</v>
      </c>
      <c r="N6" s="285">
        <v>55.06</v>
      </c>
      <c r="O6" s="284">
        <v>14</v>
      </c>
      <c r="P6" s="286">
        <v>58.64</v>
      </c>
      <c r="Q6" s="284">
        <v>16</v>
      </c>
      <c r="R6" s="285">
        <v>52.03</v>
      </c>
      <c r="S6" s="284">
        <v>14</v>
      </c>
      <c r="T6" s="286">
        <v>48.68</v>
      </c>
      <c r="U6" s="284">
        <v>12</v>
      </c>
      <c r="V6" s="285">
        <v>45.99</v>
      </c>
      <c r="W6" s="284">
        <v>11</v>
      </c>
      <c r="X6" s="285">
        <v>43.36</v>
      </c>
      <c r="Y6" s="284">
        <v>2</v>
      </c>
      <c r="Z6" s="285">
        <v>43.91</v>
      </c>
      <c r="AA6" s="284">
        <v>6</v>
      </c>
      <c r="AB6" s="276"/>
      <c r="AC6" s="280"/>
      <c r="AD6" s="281">
        <f t="shared" si="0"/>
        <v>47.020833333333321</v>
      </c>
    </row>
    <row r="7" spans="1:30" ht="28.5" customHeight="1" thickBot="1" x14ac:dyDescent="0.25">
      <c r="A7" s="273">
        <v>3</v>
      </c>
      <c r="B7" s="282" t="s">
        <v>7</v>
      </c>
      <c r="C7" s="283" t="s">
        <v>8</v>
      </c>
      <c r="D7" s="285">
        <v>42.9</v>
      </c>
      <c r="E7" s="284">
        <v>1</v>
      </c>
      <c r="F7" s="276">
        <v>42.46</v>
      </c>
      <c r="G7" s="284">
        <v>1</v>
      </c>
      <c r="H7" s="286">
        <v>44.23</v>
      </c>
      <c r="I7" s="277">
        <v>7</v>
      </c>
      <c r="J7" s="285">
        <v>42.49</v>
      </c>
      <c r="K7" s="277">
        <v>1</v>
      </c>
      <c r="L7" s="288">
        <v>42.45</v>
      </c>
      <c r="M7" s="277">
        <v>1</v>
      </c>
      <c r="N7" s="285">
        <v>43.9</v>
      </c>
      <c r="O7" s="277">
        <v>5</v>
      </c>
      <c r="P7" s="286">
        <v>58.88</v>
      </c>
      <c r="Q7" s="284">
        <v>17</v>
      </c>
      <c r="R7" s="285">
        <v>57.82</v>
      </c>
      <c r="S7" s="277">
        <v>16</v>
      </c>
      <c r="T7" s="286">
        <v>52.59</v>
      </c>
      <c r="U7" s="277">
        <v>13</v>
      </c>
      <c r="V7" s="285">
        <v>48.58</v>
      </c>
      <c r="W7" s="277">
        <v>13</v>
      </c>
      <c r="X7" s="285">
        <v>45.72</v>
      </c>
      <c r="Y7" s="277">
        <v>10</v>
      </c>
      <c r="Z7" s="285">
        <v>42.89</v>
      </c>
      <c r="AA7" s="277">
        <v>1</v>
      </c>
      <c r="AB7" s="276"/>
      <c r="AC7" s="280"/>
      <c r="AD7" s="281">
        <f t="shared" si="0"/>
        <v>47.075833333333328</v>
      </c>
    </row>
    <row r="8" spans="1:30" ht="28.5" customHeight="1" thickBot="1" x14ac:dyDescent="0.25">
      <c r="A8" s="273">
        <v>4</v>
      </c>
      <c r="B8" s="282" t="s">
        <v>37</v>
      </c>
      <c r="C8" s="283" t="s">
        <v>8</v>
      </c>
      <c r="D8" s="285">
        <v>53.47</v>
      </c>
      <c r="E8" s="284">
        <v>14</v>
      </c>
      <c r="F8" s="285">
        <v>48.4</v>
      </c>
      <c r="G8" s="284">
        <v>12</v>
      </c>
      <c r="H8" s="286">
        <v>46.64</v>
      </c>
      <c r="I8" s="284">
        <v>11</v>
      </c>
      <c r="J8" s="276">
        <v>44.19</v>
      </c>
      <c r="K8" s="284">
        <v>7</v>
      </c>
      <c r="L8" s="286">
        <v>43.55</v>
      </c>
      <c r="M8" s="284">
        <v>4</v>
      </c>
      <c r="N8" s="287">
        <v>43.29</v>
      </c>
      <c r="O8" s="284">
        <v>2</v>
      </c>
      <c r="P8" s="286">
        <v>44.79</v>
      </c>
      <c r="Q8" s="284">
        <v>9</v>
      </c>
      <c r="R8" s="285">
        <v>43.11</v>
      </c>
      <c r="S8" s="284">
        <v>2</v>
      </c>
      <c r="T8" s="286">
        <v>43.53</v>
      </c>
      <c r="U8" s="284">
        <v>3</v>
      </c>
      <c r="V8" s="285">
        <v>42.93</v>
      </c>
      <c r="W8" s="284">
        <v>1</v>
      </c>
      <c r="X8" s="285">
        <v>56.31</v>
      </c>
      <c r="Y8" s="284">
        <v>15</v>
      </c>
      <c r="Z8" s="285">
        <v>59.81</v>
      </c>
      <c r="AA8" s="284">
        <v>16</v>
      </c>
      <c r="AB8" s="276"/>
      <c r="AC8" s="280"/>
      <c r="AD8" s="281">
        <f t="shared" si="0"/>
        <v>47.501666666666665</v>
      </c>
    </row>
    <row r="9" spans="1:30" ht="28.5" customHeight="1" thickBot="1" x14ac:dyDescent="0.25">
      <c r="A9" s="273">
        <v>5</v>
      </c>
      <c r="B9" s="282" t="s">
        <v>15</v>
      </c>
      <c r="C9" s="283" t="s">
        <v>8</v>
      </c>
      <c r="D9" s="285">
        <v>44.39</v>
      </c>
      <c r="E9" s="284">
        <v>8</v>
      </c>
      <c r="F9" s="285">
        <v>44.45</v>
      </c>
      <c r="G9" s="284">
        <v>10</v>
      </c>
      <c r="H9" s="286">
        <v>43.26</v>
      </c>
      <c r="I9" s="277">
        <v>4</v>
      </c>
      <c r="J9" s="285">
        <v>42.93</v>
      </c>
      <c r="K9" s="277">
        <v>2</v>
      </c>
      <c r="L9" s="279">
        <v>54.28</v>
      </c>
      <c r="M9" s="277">
        <v>15</v>
      </c>
      <c r="N9" s="285">
        <v>59.01</v>
      </c>
      <c r="O9" s="277">
        <v>16</v>
      </c>
      <c r="P9" s="288">
        <v>53.58</v>
      </c>
      <c r="Q9" s="284">
        <v>14</v>
      </c>
      <c r="R9" s="285">
        <v>47.86</v>
      </c>
      <c r="S9" s="277">
        <v>13</v>
      </c>
      <c r="T9" s="286">
        <v>46.95</v>
      </c>
      <c r="U9" s="277">
        <v>10</v>
      </c>
      <c r="V9" s="285">
        <v>46.12</v>
      </c>
      <c r="W9" s="277">
        <v>12</v>
      </c>
      <c r="X9" s="285">
        <v>43.48</v>
      </c>
      <c r="Y9" s="277">
        <v>3</v>
      </c>
      <c r="Z9" s="285">
        <v>43.76</v>
      </c>
      <c r="AA9" s="277">
        <v>4</v>
      </c>
      <c r="AB9" s="276"/>
      <c r="AC9" s="280"/>
      <c r="AD9" s="281">
        <f t="shared" si="0"/>
        <v>47.505833333333328</v>
      </c>
    </row>
    <row r="10" spans="1:30" ht="28.5" customHeight="1" thickBot="1" x14ac:dyDescent="0.25">
      <c r="A10" s="273">
        <v>6</v>
      </c>
      <c r="B10" s="282" t="s">
        <v>20</v>
      </c>
      <c r="C10" s="283">
        <v>19</v>
      </c>
      <c r="D10" s="285">
        <v>43.1</v>
      </c>
      <c r="E10" s="284">
        <v>2</v>
      </c>
      <c r="F10" s="285">
        <v>43.98</v>
      </c>
      <c r="G10" s="284">
        <v>8</v>
      </c>
      <c r="H10" s="286">
        <v>60.76</v>
      </c>
      <c r="I10" s="284">
        <v>17</v>
      </c>
      <c r="J10" s="285">
        <v>61.19</v>
      </c>
      <c r="K10" s="284">
        <v>15</v>
      </c>
      <c r="L10" s="286">
        <v>49.22</v>
      </c>
      <c r="M10" s="284">
        <v>13</v>
      </c>
      <c r="N10" s="276">
        <v>47.73</v>
      </c>
      <c r="O10" s="284">
        <v>12</v>
      </c>
      <c r="P10" s="286">
        <v>44.79</v>
      </c>
      <c r="Q10" s="289">
        <v>9</v>
      </c>
      <c r="R10" s="287">
        <v>43.28</v>
      </c>
      <c r="S10" s="284">
        <v>3</v>
      </c>
      <c r="T10" s="286">
        <v>43.49</v>
      </c>
      <c r="U10" s="284">
        <v>2</v>
      </c>
      <c r="V10" s="285">
        <v>43.05</v>
      </c>
      <c r="W10" s="284">
        <v>2</v>
      </c>
      <c r="X10" s="285">
        <v>46.01</v>
      </c>
      <c r="Y10" s="284">
        <v>11</v>
      </c>
      <c r="Z10" s="285">
        <v>43.85</v>
      </c>
      <c r="AA10" s="284">
        <v>5</v>
      </c>
      <c r="AB10" s="276"/>
      <c r="AC10" s="280"/>
      <c r="AD10" s="281">
        <f t="shared" si="0"/>
        <v>47.537500000000016</v>
      </c>
    </row>
    <row r="11" spans="1:30" ht="28.5" customHeight="1" thickBot="1" x14ac:dyDescent="0.25">
      <c r="A11" s="273">
        <v>7</v>
      </c>
      <c r="B11" s="282" t="s">
        <v>36</v>
      </c>
      <c r="C11" s="283">
        <v>3</v>
      </c>
      <c r="D11" s="285">
        <v>45.24</v>
      </c>
      <c r="E11" s="284">
        <v>9</v>
      </c>
      <c r="F11" s="285">
        <v>42.99</v>
      </c>
      <c r="G11" s="284">
        <v>3</v>
      </c>
      <c r="H11" s="286">
        <v>42.65</v>
      </c>
      <c r="I11" s="277">
        <v>2</v>
      </c>
      <c r="J11" s="285">
        <v>44.21</v>
      </c>
      <c r="K11" s="277">
        <v>8</v>
      </c>
      <c r="L11" s="286">
        <v>63.04</v>
      </c>
      <c r="M11" s="277">
        <v>16</v>
      </c>
      <c r="N11" s="285">
        <v>59.26</v>
      </c>
      <c r="O11" s="277">
        <v>17</v>
      </c>
      <c r="P11" s="279">
        <v>49.04</v>
      </c>
      <c r="Q11" s="284">
        <v>13</v>
      </c>
      <c r="R11" s="285">
        <v>47.22</v>
      </c>
      <c r="S11" s="277">
        <v>11</v>
      </c>
      <c r="T11" s="286">
        <v>48.04</v>
      </c>
      <c r="U11" s="277">
        <v>11</v>
      </c>
      <c r="V11" s="285">
        <v>43.57</v>
      </c>
      <c r="W11" s="277">
        <v>7</v>
      </c>
      <c r="X11" s="287">
        <v>43.17</v>
      </c>
      <c r="Y11" s="277">
        <v>1</v>
      </c>
      <c r="Z11" s="285">
        <v>43.5</v>
      </c>
      <c r="AA11" s="277">
        <v>2</v>
      </c>
      <c r="AB11" s="276"/>
      <c r="AC11" s="280"/>
      <c r="AD11" s="281">
        <f t="shared" si="0"/>
        <v>47.660833333333329</v>
      </c>
    </row>
    <row r="12" spans="1:30" ht="28.5" customHeight="1" thickBot="1" x14ac:dyDescent="0.25">
      <c r="A12" s="273">
        <v>8</v>
      </c>
      <c r="B12" s="282" t="s">
        <v>11</v>
      </c>
      <c r="C12" s="283">
        <v>9</v>
      </c>
      <c r="D12" s="285">
        <v>43.38</v>
      </c>
      <c r="E12" s="284">
        <v>4</v>
      </c>
      <c r="F12" s="285">
        <v>42.91</v>
      </c>
      <c r="G12" s="284">
        <v>2</v>
      </c>
      <c r="H12" s="286">
        <v>42.48</v>
      </c>
      <c r="I12" s="284">
        <v>1</v>
      </c>
      <c r="J12" s="285">
        <v>43.76</v>
      </c>
      <c r="K12" s="284">
        <v>6</v>
      </c>
      <c r="L12" s="286">
        <v>43.81</v>
      </c>
      <c r="M12" s="284">
        <v>6</v>
      </c>
      <c r="N12" s="285">
        <v>42.98</v>
      </c>
      <c r="O12" s="284">
        <v>1</v>
      </c>
      <c r="P12" s="279">
        <v>44.01</v>
      </c>
      <c r="Q12" s="284">
        <v>5</v>
      </c>
      <c r="R12" s="276">
        <v>55.75</v>
      </c>
      <c r="S12" s="284">
        <v>15</v>
      </c>
      <c r="T12" s="286">
        <v>57.66</v>
      </c>
      <c r="U12" s="284">
        <v>14</v>
      </c>
      <c r="V12" s="285">
        <v>59.19</v>
      </c>
      <c r="W12" s="284">
        <v>15</v>
      </c>
      <c r="X12" s="287">
        <v>49.21</v>
      </c>
      <c r="Y12" s="284">
        <v>13</v>
      </c>
      <c r="Z12" s="287">
        <v>47.34</v>
      </c>
      <c r="AA12" s="284">
        <v>11</v>
      </c>
      <c r="AB12" s="276"/>
      <c r="AC12" s="280"/>
      <c r="AD12" s="281">
        <f t="shared" si="0"/>
        <v>47.706666666666671</v>
      </c>
    </row>
    <row r="13" spans="1:30" ht="28.5" customHeight="1" thickBot="1" x14ac:dyDescent="0.25">
      <c r="A13" s="273">
        <v>9</v>
      </c>
      <c r="B13" s="282" t="s">
        <v>55</v>
      </c>
      <c r="C13" s="283">
        <v>8</v>
      </c>
      <c r="D13" s="285">
        <v>56.46</v>
      </c>
      <c r="E13" s="284">
        <v>15</v>
      </c>
      <c r="F13" s="285">
        <v>59.37</v>
      </c>
      <c r="G13" s="284">
        <v>15</v>
      </c>
      <c r="H13" s="286">
        <v>53.85</v>
      </c>
      <c r="I13" s="277">
        <v>14</v>
      </c>
      <c r="J13" s="285">
        <v>48.12</v>
      </c>
      <c r="K13" s="277">
        <v>11</v>
      </c>
      <c r="L13" s="286">
        <v>46.97</v>
      </c>
      <c r="M13" s="277">
        <v>11</v>
      </c>
      <c r="N13" s="285">
        <v>44.27</v>
      </c>
      <c r="O13" s="277">
        <v>7</v>
      </c>
      <c r="P13" s="279">
        <v>43.2</v>
      </c>
      <c r="Q13" s="284">
        <v>3</v>
      </c>
      <c r="R13" s="276">
        <v>43.65</v>
      </c>
      <c r="S13" s="277">
        <v>4</v>
      </c>
      <c r="T13" s="286">
        <v>44.62</v>
      </c>
      <c r="U13" s="277">
        <v>7</v>
      </c>
      <c r="V13" s="285">
        <v>44.88</v>
      </c>
      <c r="W13" s="277">
        <v>10</v>
      </c>
      <c r="X13" s="287">
        <v>43.48</v>
      </c>
      <c r="Y13" s="277">
        <v>3</v>
      </c>
      <c r="Z13" s="287">
        <v>43.67</v>
      </c>
      <c r="AA13" s="277">
        <v>3</v>
      </c>
      <c r="AB13" s="276"/>
      <c r="AC13" s="280"/>
      <c r="AD13" s="281">
        <f t="shared" si="0"/>
        <v>47.711666666666652</v>
      </c>
    </row>
    <row r="14" spans="1:30" ht="36" customHeight="1" thickBot="1" x14ac:dyDescent="0.25">
      <c r="A14" s="273">
        <v>10</v>
      </c>
      <c r="B14" s="282" t="s">
        <v>56</v>
      </c>
      <c r="C14" s="283" t="s">
        <v>8</v>
      </c>
      <c r="D14" s="285">
        <v>43.65</v>
      </c>
      <c r="E14" s="284">
        <v>6</v>
      </c>
      <c r="F14" s="285">
        <v>43.12</v>
      </c>
      <c r="G14" s="284">
        <v>4</v>
      </c>
      <c r="H14" s="286">
        <v>57.27</v>
      </c>
      <c r="I14" s="284">
        <v>15</v>
      </c>
      <c r="J14" s="285">
        <v>61.67</v>
      </c>
      <c r="K14" s="284">
        <v>16</v>
      </c>
      <c r="L14" s="286">
        <v>53.3</v>
      </c>
      <c r="M14" s="284">
        <v>14</v>
      </c>
      <c r="N14" s="285">
        <v>48.81</v>
      </c>
      <c r="O14" s="284">
        <v>13</v>
      </c>
      <c r="P14" s="279">
        <v>47.62</v>
      </c>
      <c r="Q14" s="289">
        <v>11</v>
      </c>
      <c r="R14" s="276">
        <v>43.92</v>
      </c>
      <c r="S14" s="284">
        <v>6</v>
      </c>
      <c r="T14" s="286">
        <v>43.92</v>
      </c>
      <c r="U14" s="284">
        <v>4</v>
      </c>
      <c r="V14" s="285">
        <v>43.23</v>
      </c>
      <c r="W14" s="284">
        <v>3</v>
      </c>
      <c r="X14" s="287">
        <v>44.97</v>
      </c>
      <c r="Y14" s="284">
        <v>9</v>
      </c>
      <c r="Z14" s="287">
        <v>45.88</v>
      </c>
      <c r="AA14" s="284">
        <v>10</v>
      </c>
      <c r="AB14" s="276"/>
      <c r="AC14" s="280"/>
      <c r="AD14" s="281">
        <f t="shared" si="0"/>
        <v>48.113333333333337</v>
      </c>
    </row>
    <row r="15" spans="1:30" ht="28.5" customHeight="1" thickBot="1" x14ac:dyDescent="0.25">
      <c r="A15" s="273">
        <v>11</v>
      </c>
      <c r="B15" s="290" t="s">
        <v>48</v>
      </c>
      <c r="C15" s="283">
        <v>1</v>
      </c>
      <c r="D15" s="285">
        <v>47.07</v>
      </c>
      <c r="E15" s="284">
        <v>11</v>
      </c>
      <c r="F15" s="285">
        <v>43.95</v>
      </c>
      <c r="G15" s="284">
        <v>7</v>
      </c>
      <c r="H15" s="286">
        <v>43.85</v>
      </c>
      <c r="I15" s="277">
        <v>6</v>
      </c>
      <c r="J15" s="285">
        <v>43.41</v>
      </c>
      <c r="K15" s="277">
        <v>5</v>
      </c>
      <c r="L15" s="286">
        <v>45.79</v>
      </c>
      <c r="M15" s="277">
        <v>10</v>
      </c>
      <c r="N15" s="285">
        <v>44.51</v>
      </c>
      <c r="O15" s="277">
        <v>9</v>
      </c>
      <c r="P15" s="279">
        <v>43.59</v>
      </c>
      <c r="Q15" s="284">
        <v>4</v>
      </c>
      <c r="R15" s="276">
        <v>44.57</v>
      </c>
      <c r="S15" s="277">
        <v>8</v>
      </c>
      <c r="T15" s="286">
        <v>58.37</v>
      </c>
      <c r="U15" s="277">
        <v>15</v>
      </c>
      <c r="V15" s="285">
        <v>63.21</v>
      </c>
      <c r="W15" s="277">
        <v>16</v>
      </c>
      <c r="X15" s="287">
        <v>53.3</v>
      </c>
      <c r="Y15" s="277">
        <v>14</v>
      </c>
      <c r="Z15" s="287">
        <v>49.03</v>
      </c>
      <c r="AA15" s="277">
        <v>13</v>
      </c>
      <c r="AB15" s="276"/>
      <c r="AC15" s="280"/>
      <c r="AD15" s="281">
        <f t="shared" si="0"/>
        <v>48.387499999999989</v>
      </c>
    </row>
    <row r="16" spans="1:30" ht="28.5" customHeight="1" thickBot="1" x14ac:dyDescent="0.25">
      <c r="A16" s="273">
        <v>12</v>
      </c>
      <c r="B16" s="291" t="s">
        <v>32</v>
      </c>
      <c r="C16" s="292">
        <v>14</v>
      </c>
      <c r="D16" s="285">
        <v>45.29</v>
      </c>
      <c r="E16" s="284">
        <v>10</v>
      </c>
      <c r="F16" s="285">
        <v>59.79</v>
      </c>
      <c r="G16" s="284">
        <v>16</v>
      </c>
      <c r="H16" s="286">
        <v>60.27</v>
      </c>
      <c r="I16" s="284">
        <v>16</v>
      </c>
      <c r="J16" s="285">
        <v>53.88</v>
      </c>
      <c r="K16" s="284">
        <v>14</v>
      </c>
      <c r="L16" s="286">
        <v>48.24</v>
      </c>
      <c r="M16" s="284">
        <v>12</v>
      </c>
      <c r="N16" s="285">
        <v>47.61</v>
      </c>
      <c r="O16" s="284">
        <v>11</v>
      </c>
      <c r="P16" s="279">
        <v>44.63</v>
      </c>
      <c r="Q16" s="284">
        <v>7</v>
      </c>
      <c r="R16" s="276">
        <v>44.65</v>
      </c>
      <c r="S16" s="284">
        <v>9</v>
      </c>
      <c r="T16" s="286">
        <v>44.31</v>
      </c>
      <c r="U16" s="284">
        <v>5</v>
      </c>
      <c r="V16" s="285">
        <v>44.82</v>
      </c>
      <c r="W16" s="284">
        <v>9</v>
      </c>
      <c r="X16" s="287">
        <v>44.33</v>
      </c>
      <c r="Y16" s="284">
        <v>6</v>
      </c>
      <c r="Z16" s="287">
        <v>44.85</v>
      </c>
      <c r="AA16" s="284">
        <v>7</v>
      </c>
      <c r="AB16" s="276"/>
      <c r="AC16" s="280"/>
      <c r="AD16" s="281">
        <f t="shared" si="0"/>
        <v>48.555833333333332</v>
      </c>
    </row>
    <row r="17" spans="1:30" ht="27" customHeight="1" thickBot="1" x14ac:dyDescent="0.25">
      <c r="A17" s="273">
        <v>13</v>
      </c>
      <c r="B17" s="293" t="s">
        <v>16</v>
      </c>
      <c r="C17" s="292">
        <v>15</v>
      </c>
      <c r="D17" s="285">
        <v>60.36</v>
      </c>
      <c r="E17" s="284">
        <v>16</v>
      </c>
      <c r="F17" s="285">
        <v>53.91</v>
      </c>
      <c r="G17" s="284">
        <v>14</v>
      </c>
      <c r="H17" s="286">
        <v>48</v>
      </c>
      <c r="I17" s="277">
        <v>12</v>
      </c>
      <c r="J17" s="285">
        <v>48.4</v>
      </c>
      <c r="K17" s="277">
        <v>12</v>
      </c>
      <c r="L17" s="286">
        <v>43.7</v>
      </c>
      <c r="M17" s="277">
        <v>5</v>
      </c>
      <c r="N17" s="285">
        <v>44.42</v>
      </c>
      <c r="O17" s="277">
        <v>8</v>
      </c>
      <c r="P17" s="279">
        <v>44.07</v>
      </c>
      <c r="Q17" s="284">
        <v>6</v>
      </c>
      <c r="R17" s="276">
        <v>45.21</v>
      </c>
      <c r="S17" s="277">
        <v>10</v>
      </c>
      <c r="T17" s="286">
        <v>44.32</v>
      </c>
      <c r="U17" s="277">
        <v>6</v>
      </c>
      <c r="V17" s="285">
        <v>43.32</v>
      </c>
      <c r="W17" s="277">
        <v>4</v>
      </c>
      <c r="X17" s="287">
        <v>44.96</v>
      </c>
      <c r="Y17" s="277">
        <v>8</v>
      </c>
      <c r="Z17" s="287">
        <v>62.05</v>
      </c>
      <c r="AA17" s="277">
        <v>17</v>
      </c>
      <c r="AB17" s="276"/>
      <c r="AC17" s="280"/>
      <c r="AD17" s="281">
        <f t="shared" si="0"/>
        <v>48.559999999999995</v>
      </c>
    </row>
    <row r="18" spans="1:30" ht="28.5" customHeight="1" thickBot="1" x14ac:dyDescent="0.25">
      <c r="A18" s="273">
        <v>14</v>
      </c>
      <c r="B18" s="293" t="s">
        <v>19</v>
      </c>
      <c r="C18" s="292" t="s">
        <v>8</v>
      </c>
      <c r="D18" s="285">
        <v>43.57</v>
      </c>
      <c r="E18" s="284">
        <v>5</v>
      </c>
      <c r="F18" s="285">
        <v>43.15</v>
      </c>
      <c r="G18" s="284">
        <v>5</v>
      </c>
      <c r="H18" s="286">
        <v>44.94</v>
      </c>
      <c r="I18" s="284">
        <v>8</v>
      </c>
      <c r="J18" s="285">
        <v>45.65</v>
      </c>
      <c r="K18" s="284">
        <v>10</v>
      </c>
      <c r="L18" s="286">
        <v>43.43</v>
      </c>
      <c r="M18" s="284">
        <v>3</v>
      </c>
      <c r="N18" s="285">
        <v>43.58</v>
      </c>
      <c r="O18" s="284">
        <v>3</v>
      </c>
      <c r="P18" s="279">
        <v>57.71</v>
      </c>
      <c r="Q18" s="289">
        <v>15</v>
      </c>
      <c r="R18" s="276">
        <v>59.59</v>
      </c>
      <c r="S18" s="284">
        <v>17</v>
      </c>
      <c r="T18" s="286">
        <v>58.95</v>
      </c>
      <c r="U18" s="284">
        <v>16</v>
      </c>
      <c r="V18" s="285">
        <v>54.72</v>
      </c>
      <c r="W18" s="284">
        <v>14</v>
      </c>
      <c r="X18" s="287">
        <v>48.87</v>
      </c>
      <c r="Y18" s="284">
        <v>12</v>
      </c>
      <c r="Z18" s="287">
        <v>48.26</v>
      </c>
      <c r="AA18" s="284">
        <v>12</v>
      </c>
      <c r="AB18" s="276"/>
      <c r="AC18" s="280"/>
      <c r="AD18" s="281">
        <f t="shared" si="0"/>
        <v>49.368333333333332</v>
      </c>
    </row>
    <row r="19" spans="1:30" ht="28.5" customHeight="1" thickBot="1" x14ac:dyDescent="0.25">
      <c r="A19" s="273">
        <v>15</v>
      </c>
      <c r="B19" s="293" t="s">
        <v>61</v>
      </c>
      <c r="C19" s="292" t="s">
        <v>8</v>
      </c>
      <c r="D19" s="285">
        <v>48.44</v>
      </c>
      <c r="E19" s="284">
        <v>13</v>
      </c>
      <c r="F19" s="285">
        <v>48.6</v>
      </c>
      <c r="G19" s="284">
        <v>13</v>
      </c>
      <c r="H19" s="286">
        <v>45.04</v>
      </c>
      <c r="I19" s="277">
        <v>9</v>
      </c>
      <c r="J19" s="285">
        <v>44.63</v>
      </c>
      <c r="K19" s="277">
        <v>9</v>
      </c>
      <c r="L19" s="286">
        <v>45.38</v>
      </c>
      <c r="M19" s="277">
        <v>9</v>
      </c>
      <c r="N19" s="285">
        <v>46.04</v>
      </c>
      <c r="O19" s="277">
        <v>10</v>
      </c>
      <c r="P19" s="279">
        <v>44.66</v>
      </c>
      <c r="Q19" s="284">
        <v>8</v>
      </c>
      <c r="R19" s="276">
        <v>43.79</v>
      </c>
      <c r="S19" s="277">
        <v>5</v>
      </c>
      <c r="T19" s="285">
        <v>45.84</v>
      </c>
      <c r="U19" s="277">
        <v>9</v>
      </c>
      <c r="V19" s="285">
        <v>64.680000000000007</v>
      </c>
      <c r="W19" s="277">
        <v>17</v>
      </c>
      <c r="X19" s="287">
        <v>62.73</v>
      </c>
      <c r="Y19" s="277">
        <v>17</v>
      </c>
      <c r="Z19" s="287">
        <v>57.29</v>
      </c>
      <c r="AA19" s="277">
        <v>14</v>
      </c>
      <c r="AB19" s="276"/>
      <c r="AC19" s="280"/>
      <c r="AD19" s="281">
        <f t="shared" si="0"/>
        <v>49.759999999999991</v>
      </c>
    </row>
    <row r="20" spans="1:30" ht="33" customHeight="1" thickBot="1" x14ac:dyDescent="0.25">
      <c r="A20" s="273">
        <v>16</v>
      </c>
      <c r="B20" s="293" t="s">
        <v>59</v>
      </c>
      <c r="C20" s="292">
        <v>5</v>
      </c>
      <c r="D20" s="285">
        <v>82.47</v>
      </c>
      <c r="E20" s="284">
        <v>17</v>
      </c>
      <c r="F20" s="285">
        <v>63.72</v>
      </c>
      <c r="G20" s="284">
        <v>17</v>
      </c>
      <c r="H20" s="286">
        <v>50.34</v>
      </c>
      <c r="I20" s="284">
        <v>13</v>
      </c>
      <c r="J20" s="285">
        <v>48.84</v>
      </c>
      <c r="K20" s="284">
        <v>13</v>
      </c>
      <c r="L20" s="285">
        <v>44.17</v>
      </c>
      <c r="M20" s="284">
        <v>8</v>
      </c>
      <c r="N20" s="285">
        <v>43.87</v>
      </c>
      <c r="O20" s="284">
        <v>4</v>
      </c>
      <c r="P20" s="286">
        <v>43.17</v>
      </c>
      <c r="Q20" s="284">
        <v>1</v>
      </c>
      <c r="R20" s="276">
        <v>44.42</v>
      </c>
      <c r="S20" s="284">
        <v>7</v>
      </c>
      <c r="T20" s="286" t="s">
        <v>65</v>
      </c>
      <c r="U20" s="284">
        <v>17</v>
      </c>
      <c r="V20" s="285">
        <v>43.55</v>
      </c>
      <c r="W20" s="284">
        <v>6</v>
      </c>
      <c r="X20" s="285">
        <v>43.8</v>
      </c>
      <c r="Y20" s="284">
        <v>5</v>
      </c>
      <c r="Z20" s="287">
        <v>45.38</v>
      </c>
      <c r="AA20" s="284">
        <v>8</v>
      </c>
      <c r="AB20" s="276"/>
      <c r="AC20" s="280"/>
      <c r="AD20" s="281">
        <f t="shared" si="0"/>
        <v>50.33909090909092</v>
      </c>
    </row>
    <row r="21" spans="1:30" ht="28.5" customHeight="1" thickBot="1" x14ac:dyDescent="0.25">
      <c r="A21" s="273">
        <v>17</v>
      </c>
      <c r="B21" s="293" t="s">
        <v>60</v>
      </c>
      <c r="C21" s="292">
        <v>4</v>
      </c>
      <c r="D21" s="285">
        <v>44.12</v>
      </c>
      <c r="E21" s="284">
        <v>7</v>
      </c>
      <c r="F21" s="285">
        <v>44.28</v>
      </c>
      <c r="G21" s="284">
        <v>9</v>
      </c>
      <c r="H21" s="286">
        <v>45.33</v>
      </c>
      <c r="I21" s="277">
        <v>10</v>
      </c>
      <c r="J21" s="285">
        <v>97.47</v>
      </c>
      <c r="K21" s="277">
        <v>17</v>
      </c>
      <c r="L21" s="286">
        <v>64.2</v>
      </c>
      <c r="M21" s="277">
        <v>17</v>
      </c>
      <c r="N21" s="285">
        <v>55.29</v>
      </c>
      <c r="O21" s="277">
        <v>15</v>
      </c>
      <c r="P21" s="286">
        <v>48.98</v>
      </c>
      <c r="Q21" s="284">
        <v>12</v>
      </c>
      <c r="R21" s="285">
        <v>47.64</v>
      </c>
      <c r="S21" s="277">
        <v>12</v>
      </c>
      <c r="T21" s="286">
        <v>45.45</v>
      </c>
      <c r="U21" s="277">
        <v>8</v>
      </c>
      <c r="V21" s="285">
        <v>43.74</v>
      </c>
      <c r="W21" s="277">
        <v>8</v>
      </c>
      <c r="X21" s="276">
        <v>44.95</v>
      </c>
      <c r="Y21" s="277">
        <v>7</v>
      </c>
      <c r="Z21" s="285">
        <v>45.84</v>
      </c>
      <c r="AA21" s="277">
        <v>9</v>
      </c>
      <c r="AB21" s="278"/>
      <c r="AC21" s="280"/>
      <c r="AD21" s="281">
        <f t="shared" si="0"/>
        <v>52.274166666666673</v>
      </c>
    </row>
    <row r="22" spans="1:30" ht="28.5" hidden="1" customHeight="1" thickBot="1" x14ac:dyDescent="0.25">
      <c r="A22" s="273">
        <v>10</v>
      </c>
      <c r="B22" s="294"/>
      <c r="C22" s="295"/>
      <c r="D22" s="296"/>
      <c r="E22" s="297"/>
      <c r="F22" s="298"/>
      <c r="G22" s="280"/>
      <c r="H22" s="299"/>
      <c r="I22" s="280"/>
      <c r="J22" s="296"/>
      <c r="K22" s="280"/>
      <c r="L22" s="299"/>
      <c r="M22" s="280"/>
      <c r="N22" s="296"/>
      <c r="O22" s="280"/>
      <c r="P22" s="299"/>
      <c r="Q22" s="297"/>
      <c r="R22" s="296"/>
      <c r="S22" s="280"/>
      <c r="T22" s="300"/>
      <c r="U22" s="297"/>
      <c r="V22" s="298"/>
      <c r="W22" s="280"/>
      <c r="X22" s="298"/>
      <c r="Y22" s="297"/>
      <c r="Z22" s="296"/>
      <c r="AA22" s="280"/>
      <c r="AB22" s="298"/>
      <c r="AC22" s="280"/>
      <c r="AD22" s="281" t="e">
        <f>AVERAGE(D22,F22,H22,J22,L22,N22,P22,T22,V22,X22,Z22,AB22)</f>
        <v>#DIV/0!</v>
      </c>
    </row>
    <row r="23" spans="1:30" ht="28.5" hidden="1" customHeight="1" thickBot="1" x14ac:dyDescent="0.25">
      <c r="A23" s="273">
        <v>11</v>
      </c>
      <c r="B23" s="293"/>
      <c r="C23" s="295"/>
      <c r="D23" s="298"/>
      <c r="E23" s="297"/>
      <c r="F23" s="298"/>
      <c r="G23" s="297"/>
      <c r="H23" s="300"/>
      <c r="I23" s="297"/>
      <c r="J23" s="298"/>
      <c r="K23" s="297"/>
      <c r="L23" s="300"/>
      <c r="M23" s="297"/>
      <c r="N23" s="298"/>
      <c r="O23" s="297"/>
      <c r="P23" s="300"/>
      <c r="Q23" s="297"/>
      <c r="R23" s="298"/>
      <c r="S23" s="297"/>
      <c r="T23" s="300"/>
      <c r="U23" s="297"/>
      <c r="V23" s="298"/>
      <c r="W23" s="297"/>
      <c r="X23" s="298"/>
      <c r="Y23" s="297"/>
      <c r="Z23" s="298"/>
      <c r="AA23" s="297"/>
      <c r="AB23" s="296"/>
      <c r="AC23" s="280"/>
      <c r="AD23" s="281" t="e">
        <f t="shared" ref="AD23:AD28" si="1">AVERAGE(D23,F23,H23,J23,L23,N23,P23,T23,V23,X23,Z23,AB23)</f>
        <v>#DIV/0!</v>
      </c>
    </row>
    <row r="24" spans="1:30" ht="28.5" hidden="1" customHeight="1" thickBot="1" x14ac:dyDescent="0.25">
      <c r="A24" s="273">
        <v>12</v>
      </c>
      <c r="B24" s="293"/>
      <c r="C24" s="295"/>
      <c r="D24" s="298"/>
      <c r="E24" s="297"/>
      <c r="F24" s="298"/>
      <c r="G24" s="297"/>
      <c r="H24" s="300"/>
      <c r="I24" s="297"/>
      <c r="J24" s="298"/>
      <c r="K24" s="297"/>
      <c r="L24" s="300"/>
      <c r="M24" s="297"/>
      <c r="N24" s="298"/>
      <c r="O24" s="297"/>
      <c r="P24" s="300"/>
      <c r="Q24" s="297"/>
      <c r="R24" s="298"/>
      <c r="S24" s="297"/>
      <c r="T24" s="298"/>
      <c r="U24" s="297"/>
      <c r="V24" s="298"/>
      <c r="W24" s="297"/>
      <c r="X24" s="298"/>
      <c r="Y24" s="297"/>
      <c r="Z24" s="298"/>
      <c r="AA24" s="297"/>
      <c r="AB24" s="296"/>
      <c r="AC24" s="280"/>
      <c r="AD24" s="281" t="e">
        <f t="shared" si="1"/>
        <v>#DIV/0!</v>
      </c>
    </row>
    <row r="25" spans="1:30" ht="28.5" hidden="1" customHeight="1" thickBot="1" x14ac:dyDescent="0.25">
      <c r="A25" s="273"/>
      <c r="B25" s="301"/>
      <c r="C25" s="295"/>
      <c r="D25" s="298"/>
      <c r="E25" s="280"/>
      <c r="F25" s="296"/>
      <c r="G25" s="297"/>
      <c r="H25" s="300"/>
      <c r="I25" s="297"/>
      <c r="J25" s="298"/>
      <c r="K25" s="297"/>
      <c r="L25" s="300"/>
      <c r="M25" s="297"/>
      <c r="N25" s="298"/>
      <c r="O25" s="297"/>
      <c r="P25" s="300"/>
      <c r="Q25" s="297"/>
      <c r="R25" s="298"/>
      <c r="S25" s="297"/>
      <c r="T25" s="298"/>
      <c r="U25" s="297"/>
      <c r="V25" s="298"/>
      <c r="W25" s="297"/>
      <c r="X25" s="298"/>
      <c r="Y25" s="297"/>
      <c r="Z25" s="298"/>
      <c r="AA25" s="297"/>
      <c r="AB25" s="296"/>
      <c r="AC25" s="280"/>
      <c r="AD25" s="281" t="e">
        <f t="shared" si="1"/>
        <v>#DIV/0!</v>
      </c>
    </row>
    <row r="26" spans="1:30" ht="28.5" hidden="1" customHeight="1" thickBot="1" x14ac:dyDescent="0.25">
      <c r="A26" s="273"/>
      <c r="B26" s="302"/>
      <c r="C26" s="292"/>
      <c r="D26" s="298"/>
      <c r="E26" s="297"/>
      <c r="F26" s="298"/>
      <c r="G26" s="297"/>
      <c r="H26" s="300"/>
      <c r="I26" s="297"/>
      <c r="J26" s="298"/>
      <c r="K26" s="297"/>
      <c r="L26" s="300"/>
      <c r="M26" s="297"/>
      <c r="N26" s="298"/>
      <c r="O26" s="297"/>
      <c r="P26" s="300"/>
      <c r="Q26" s="297"/>
      <c r="R26" s="298"/>
      <c r="S26" s="297"/>
      <c r="T26" s="298"/>
      <c r="U26" s="297"/>
      <c r="V26" s="298"/>
      <c r="W26" s="297"/>
      <c r="X26" s="298"/>
      <c r="Y26" s="297"/>
      <c r="Z26" s="298"/>
      <c r="AA26" s="297"/>
      <c r="AB26" s="303"/>
      <c r="AC26" s="280"/>
      <c r="AD26" s="281" t="e">
        <f t="shared" si="1"/>
        <v>#DIV/0!</v>
      </c>
    </row>
    <row r="27" spans="1:30" ht="28.5" hidden="1" customHeight="1" thickBot="1" x14ac:dyDescent="0.25">
      <c r="A27" s="273"/>
      <c r="B27" s="304"/>
      <c r="C27" s="305"/>
      <c r="D27" s="306"/>
      <c r="E27" s="307"/>
      <c r="F27" s="298"/>
      <c r="G27" s="307"/>
      <c r="H27" s="308"/>
      <c r="I27" s="307"/>
      <c r="J27" s="306"/>
      <c r="K27" s="307"/>
      <c r="L27" s="308"/>
      <c r="M27" s="307"/>
      <c r="N27" s="306"/>
      <c r="O27" s="307"/>
      <c r="P27" s="308"/>
      <c r="Q27" s="307"/>
      <c r="R27" s="306"/>
      <c r="S27" s="307"/>
      <c r="T27" s="298"/>
      <c r="U27" s="297"/>
      <c r="V27" s="298"/>
      <c r="W27" s="307"/>
      <c r="X27" s="298"/>
      <c r="Y27" s="307"/>
      <c r="Z27" s="306"/>
      <c r="AA27" s="307"/>
      <c r="AB27" s="309"/>
      <c r="AC27" s="310"/>
      <c r="AD27" s="281" t="e">
        <f t="shared" si="1"/>
        <v>#DIV/0!</v>
      </c>
    </row>
    <row r="28" spans="1:30" ht="23.25" customHeight="1" thickBot="1" x14ac:dyDescent="0.25">
      <c r="A28" s="584"/>
      <c r="B28" s="585"/>
      <c r="C28" s="311"/>
      <c r="D28" s="312">
        <f>AVERAGE(D5:D21)</f>
        <v>49.148823529411771</v>
      </c>
      <c r="E28" s="313">
        <v>11</v>
      </c>
      <c r="F28" s="312">
        <f>AVERAGE(F5:F21)</f>
        <v>48.001176470588234</v>
      </c>
      <c r="G28" s="313">
        <v>5</v>
      </c>
      <c r="H28" s="312">
        <f>AVERAGE(H5:H21)</f>
        <v>47.969411764705882</v>
      </c>
      <c r="I28" s="313">
        <v>4</v>
      </c>
      <c r="J28" s="312">
        <f>AVERAGE(J5:J21)</f>
        <v>50.400588235294116</v>
      </c>
      <c r="K28" s="313">
        <v>12</v>
      </c>
      <c r="L28" s="312">
        <f>AVERAGE(L5:L21)</f>
        <v>48.152941176470591</v>
      </c>
      <c r="M28" s="313">
        <v>8</v>
      </c>
      <c r="N28" s="312">
        <f>AVERAGE(N5:N21)</f>
        <v>47.875882352941176</v>
      </c>
      <c r="O28" s="313">
        <v>2</v>
      </c>
      <c r="P28" s="312">
        <f>AVERAGE(P5:P21)</f>
        <v>47.913529411764713</v>
      </c>
      <c r="Q28" s="313">
        <v>3</v>
      </c>
      <c r="R28" s="312">
        <f>AVERAGE(R5:R21)</f>
        <v>47.48</v>
      </c>
      <c r="S28" s="313">
        <v>1</v>
      </c>
      <c r="T28" s="312">
        <f>AVERAGE(T5:T21)</f>
        <v>48.138125000000016</v>
      </c>
      <c r="U28" s="313">
        <v>7</v>
      </c>
      <c r="V28" s="312">
        <f>AVERAGE(V5:V21)</f>
        <v>48.183529411764709</v>
      </c>
      <c r="W28" s="313">
        <v>9</v>
      </c>
      <c r="X28" s="312">
        <f>AVERAGE(X5:X21)</f>
        <v>48.09823529411765</v>
      </c>
      <c r="Y28" s="313">
        <v>6</v>
      </c>
      <c r="Z28" s="312">
        <f>AVERAGE(Z5:Z21)</f>
        <v>48.622352941176473</v>
      </c>
      <c r="AA28" s="313">
        <v>10</v>
      </c>
      <c r="AB28" s="312"/>
      <c r="AC28" s="314"/>
      <c r="AD28" s="281">
        <f t="shared" si="1"/>
        <v>48.409508689839576</v>
      </c>
    </row>
  </sheetData>
  <mergeCells count="5">
    <mergeCell ref="A1:AD1"/>
    <mergeCell ref="A3:A4"/>
    <mergeCell ref="B3:B4"/>
    <mergeCell ref="D3:AA3"/>
    <mergeCell ref="A28:B28"/>
  </mergeCells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J7" activeCellId="2" sqref="P6 X6 J7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5" t="s">
        <v>66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15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21</v>
      </c>
      <c r="C5" s="247">
        <v>12</v>
      </c>
      <c r="D5" s="317">
        <v>42.36</v>
      </c>
      <c r="E5" s="320">
        <v>1</v>
      </c>
      <c r="F5" s="318">
        <v>42.19</v>
      </c>
      <c r="G5" s="320">
        <v>1</v>
      </c>
      <c r="H5" s="317">
        <v>42.29</v>
      </c>
      <c r="I5" s="320">
        <v>1</v>
      </c>
      <c r="J5" s="248">
        <v>41.97</v>
      </c>
      <c r="K5" s="249">
        <v>2</v>
      </c>
      <c r="L5" s="248"/>
      <c r="M5" s="249"/>
      <c r="N5" s="90">
        <v>42.43</v>
      </c>
      <c r="O5" s="249"/>
      <c r="P5" s="248">
        <v>42.55</v>
      </c>
      <c r="Q5" s="249">
        <v>6</v>
      </c>
      <c r="R5" s="248">
        <v>42.3</v>
      </c>
      <c r="S5" s="249">
        <v>2</v>
      </c>
      <c r="T5" s="248">
        <v>42.21</v>
      </c>
      <c r="U5" s="249">
        <v>2</v>
      </c>
      <c r="V5" s="248">
        <v>42.99</v>
      </c>
      <c r="W5" s="249">
        <v>4</v>
      </c>
      <c r="X5" s="248">
        <v>42.17</v>
      </c>
      <c r="Y5" s="249">
        <v>2</v>
      </c>
      <c r="Z5" s="248">
        <v>42.34</v>
      </c>
      <c r="AA5" s="249">
        <v>2</v>
      </c>
      <c r="AB5" s="255">
        <f t="shared" ref="AB5:AB25" si="0">AVERAGE(D5,F5,H5,J5,P5,R5,T5,V5,X5,Z5)</f>
        <v>42.337000000000003</v>
      </c>
    </row>
    <row r="6" spans="1:28" ht="30" customHeight="1" thickBot="1" x14ac:dyDescent="0.25">
      <c r="A6" s="257">
        <v>2</v>
      </c>
      <c r="B6" s="250" t="s">
        <v>7</v>
      </c>
      <c r="C6" s="251"/>
      <c r="D6" s="248">
        <v>42.83</v>
      </c>
      <c r="E6" s="252">
        <v>6</v>
      </c>
      <c r="F6" s="253">
        <v>42.21</v>
      </c>
      <c r="G6" s="252">
        <v>3</v>
      </c>
      <c r="H6" s="253">
        <v>42.88</v>
      </c>
      <c r="I6" s="252">
        <v>5</v>
      </c>
      <c r="J6" s="254">
        <v>42.01</v>
      </c>
      <c r="K6" s="252">
        <v>3</v>
      </c>
      <c r="L6" s="253">
        <v>42.49</v>
      </c>
      <c r="M6" s="252"/>
      <c r="N6" s="253">
        <v>41.76</v>
      </c>
      <c r="O6" s="252"/>
      <c r="P6" s="319">
        <v>41.84</v>
      </c>
      <c r="Q6" s="321">
        <v>1</v>
      </c>
      <c r="R6" s="319">
        <v>42.07</v>
      </c>
      <c r="S6" s="321">
        <v>1</v>
      </c>
      <c r="T6" s="319">
        <v>42.15</v>
      </c>
      <c r="U6" s="321">
        <v>1</v>
      </c>
      <c r="V6" s="253">
        <v>42.87</v>
      </c>
      <c r="W6" s="252">
        <v>2</v>
      </c>
      <c r="X6" s="319">
        <v>41.96</v>
      </c>
      <c r="Y6" s="322">
        <v>1</v>
      </c>
      <c r="Z6" s="248">
        <v>42.79</v>
      </c>
      <c r="AA6" s="249">
        <v>4</v>
      </c>
      <c r="AB6" s="255">
        <f t="shared" si="0"/>
        <v>42.360999999999997</v>
      </c>
    </row>
    <row r="7" spans="1:28" ht="30" customHeight="1" thickBot="1" x14ac:dyDescent="0.25">
      <c r="A7" s="257">
        <v>3</v>
      </c>
      <c r="B7" s="250" t="s">
        <v>11</v>
      </c>
      <c r="C7" s="251">
        <v>8</v>
      </c>
      <c r="D7" s="253">
        <v>42.53</v>
      </c>
      <c r="E7" s="252">
        <v>3</v>
      </c>
      <c r="F7" s="317">
        <v>42.19</v>
      </c>
      <c r="G7" s="321">
        <v>1</v>
      </c>
      <c r="H7" s="319">
        <v>42.29</v>
      </c>
      <c r="I7" s="321">
        <v>1</v>
      </c>
      <c r="J7" s="319">
        <v>41.8</v>
      </c>
      <c r="K7" s="321">
        <v>1</v>
      </c>
      <c r="L7" s="254"/>
      <c r="M7" s="252"/>
      <c r="N7" s="253"/>
      <c r="O7" s="252"/>
      <c r="P7" s="75">
        <v>42.77</v>
      </c>
      <c r="Q7" s="252">
        <v>10</v>
      </c>
      <c r="R7" s="253">
        <v>42.71</v>
      </c>
      <c r="S7" s="252">
        <v>8</v>
      </c>
      <c r="T7" s="253">
        <v>42.47</v>
      </c>
      <c r="U7" s="252">
        <v>4</v>
      </c>
      <c r="V7" s="253">
        <v>42.96</v>
      </c>
      <c r="W7" s="252">
        <v>3</v>
      </c>
      <c r="X7" s="253">
        <v>42.27</v>
      </c>
      <c r="Y7" s="252">
        <v>3</v>
      </c>
      <c r="Z7" s="317">
        <v>42.3</v>
      </c>
      <c r="AA7" s="320">
        <v>1</v>
      </c>
      <c r="AB7" s="255">
        <f t="shared" si="0"/>
        <v>42.428999999999995</v>
      </c>
    </row>
    <row r="8" spans="1:28" ht="30" customHeight="1" thickBot="1" x14ac:dyDescent="0.25">
      <c r="A8" s="257">
        <v>4</v>
      </c>
      <c r="B8" s="250" t="s">
        <v>28</v>
      </c>
      <c r="C8" s="251" t="s">
        <v>8</v>
      </c>
      <c r="D8" s="253">
        <v>42.52</v>
      </c>
      <c r="E8" s="252">
        <v>2</v>
      </c>
      <c r="F8" s="253">
        <v>42.28</v>
      </c>
      <c r="G8" s="252">
        <v>4</v>
      </c>
      <c r="H8" s="253">
        <v>42.7</v>
      </c>
      <c r="I8" s="252">
        <v>3</v>
      </c>
      <c r="J8" s="248">
        <v>42.04</v>
      </c>
      <c r="K8" s="252">
        <v>4</v>
      </c>
      <c r="L8" s="253"/>
      <c r="M8" s="252"/>
      <c r="N8" s="254">
        <v>41.99</v>
      </c>
      <c r="O8" s="252"/>
      <c r="P8" s="253">
        <v>42.09</v>
      </c>
      <c r="Q8" s="252">
        <v>2</v>
      </c>
      <c r="R8" s="253">
        <v>42.31</v>
      </c>
      <c r="S8" s="252">
        <v>3</v>
      </c>
      <c r="T8" s="75">
        <v>43.03</v>
      </c>
      <c r="U8" s="252">
        <v>11</v>
      </c>
      <c r="V8" s="253">
        <v>43.09</v>
      </c>
      <c r="W8" s="252">
        <v>7</v>
      </c>
      <c r="X8" s="253">
        <v>42.43</v>
      </c>
      <c r="Y8" s="252">
        <v>5</v>
      </c>
      <c r="Z8" s="248">
        <v>42.86</v>
      </c>
      <c r="AA8" s="249">
        <v>5</v>
      </c>
      <c r="AB8" s="255">
        <f t="shared" si="0"/>
        <v>42.535000000000011</v>
      </c>
    </row>
    <row r="9" spans="1:28" ht="30" customHeight="1" thickBot="1" x14ac:dyDescent="0.25">
      <c r="A9" s="257">
        <v>5</v>
      </c>
      <c r="B9" s="250" t="s">
        <v>12</v>
      </c>
      <c r="C9" s="251" t="s">
        <v>8</v>
      </c>
      <c r="D9" s="253">
        <v>42.55</v>
      </c>
      <c r="E9" s="252">
        <v>4</v>
      </c>
      <c r="F9" s="75">
        <v>42.92</v>
      </c>
      <c r="G9" s="252">
        <v>11</v>
      </c>
      <c r="H9" s="253">
        <v>43.36</v>
      </c>
      <c r="I9" s="252">
        <v>12</v>
      </c>
      <c r="J9" s="253">
        <v>42.58</v>
      </c>
      <c r="K9" s="252">
        <v>9</v>
      </c>
      <c r="L9" s="248"/>
      <c r="M9" s="252"/>
      <c r="N9" s="253">
        <v>41.96</v>
      </c>
      <c r="O9" s="252"/>
      <c r="P9" s="254">
        <v>42.43</v>
      </c>
      <c r="Q9" s="252">
        <v>4</v>
      </c>
      <c r="R9" s="253">
        <v>42.35</v>
      </c>
      <c r="S9" s="252">
        <v>4</v>
      </c>
      <c r="T9" s="253">
        <v>42.38</v>
      </c>
      <c r="U9" s="252">
        <v>3</v>
      </c>
      <c r="V9" s="319">
        <v>42.81</v>
      </c>
      <c r="W9" s="321">
        <v>1</v>
      </c>
      <c r="X9" s="253">
        <v>42.35</v>
      </c>
      <c r="Y9" s="252">
        <v>4</v>
      </c>
      <c r="Z9" s="248">
        <v>42.53</v>
      </c>
      <c r="AA9" s="249">
        <v>3</v>
      </c>
      <c r="AB9" s="255">
        <f t="shared" si="0"/>
        <v>42.625999999999998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253">
        <v>42.74</v>
      </c>
      <c r="E10" s="252">
        <v>5</v>
      </c>
      <c r="F10" s="253">
        <v>42.35</v>
      </c>
      <c r="G10" s="252">
        <v>5</v>
      </c>
      <c r="H10" s="253">
        <v>42.74</v>
      </c>
      <c r="I10" s="252">
        <v>4</v>
      </c>
      <c r="J10" s="253">
        <v>42.23</v>
      </c>
      <c r="K10" s="252">
        <v>5</v>
      </c>
      <c r="L10" s="253"/>
      <c r="M10" s="252"/>
      <c r="N10" s="248">
        <v>42.22</v>
      </c>
      <c r="O10" s="252"/>
      <c r="P10" s="253">
        <v>42.37</v>
      </c>
      <c r="Q10" s="256">
        <v>3</v>
      </c>
      <c r="R10" s="101">
        <v>43.7</v>
      </c>
      <c r="S10" s="252">
        <v>14</v>
      </c>
      <c r="T10" s="253">
        <v>42.99</v>
      </c>
      <c r="U10" s="252">
        <v>10</v>
      </c>
      <c r="V10" s="253">
        <v>43.27</v>
      </c>
      <c r="W10" s="252">
        <v>8</v>
      </c>
      <c r="X10" s="253">
        <v>43</v>
      </c>
      <c r="Y10" s="252">
        <v>7</v>
      </c>
      <c r="Z10" s="248">
        <v>43.18</v>
      </c>
      <c r="AA10" s="249">
        <v>10</v>
      </c>
      <c r="AB10" s="255">
        <f t="shared" si="0"/>
        <v>42.856999999999999</v>
      </c>
    </row>
    <row r="11" spans="1:28" ht="30" customHeight="1" thickBot="1" x14ac:dyDescent="0.25">
      <c r="A11" s="87">
        <v>7</v>
      </c>
      <c r="B11" s="89" t="s">
        <v>30</v>
      </c>
      <c r="C11" s="66">
        <v>2</v>
      </c>
      <c r="D11" s="71">
        <v>42.97</v>
      </c>
      <c r="E11" s="70">
        <v>7</v>
      </c>
      <c r="F11" s="71">
        <v>42.93</v>
      </c>
      <c r="G11" s="70">
        <v>12</v>
      </c>
      <c r="H11" s="75">
        <v>43.67</v>
      </c>
      <c r="I11" s="70">
        <v>16</v>
      </c>
      <c r="J11" s="71">
        <v>43.05</v>
      </c>
      <c r="K11" s="70">
        <v>14</v>
      </c>
      <c r="L11" s="71"/>
      <c r="M11" s="70"/>
      <c r="N11" s="71">
        <v>43.05</v>
      </c>
      <c r="O11" s="70"/>
      <c r="P11" s="78">
        <v>43.39</v>
      </c>
      <c r="Q11" s="70">
        <v>15</v>
      </c>
      <c r="R11" s="71">
        <v>42.63</v>
      </c>
      <c r="S11" s="70">
        <v>5</v>
      </c>
      <c r="T11" s="71">
        <v>42.95</v>
      </c>
      <c r="U11" s="70">
        <v>9</v>
      </c>
      <c r="V11" s="93">
        <v>43.06</v>
      </c>
      <c r="W11" s="70">
        <v>6</v>
      </c>
      <c r="X11" s="71">
        <v>42.5</v>
      </c>
      <c r="Y11" s="70">
        <v>6</v>
      </c>
      <c r="Z11" s="78">
        <v>42.93</v>
      </c>
      <c r="AA11" s="77">
        <v>6</v>
      </c>
      <c r="AB11" s="88">
        <f t="shared" si="0"/>
        <v>43.007999999999996</v>
      </c>
    </row>
    <row r="12" spans="1:28" ht="30" customHeight="1" thickBot="1" x14ac:dyDescent="0.25">
      <c r="A12" s="87">
        <v>8</v>
      </c>
      <c r="B12" s="89" t="s">
        <v>18</v>
      </c>
      <c r="C12" s="66" t="s">
        <v>8</v>
      </c>
      <c r="D12" s="71">
        <v>43.38</v>
      </c>
      <c r="E12" s="70">
        <v>12</v>
      </c>
      <c r="F12" s="71">
        <v>42.99</v>
      </c>
      <c r="G12" s="70">
        <v>13</v>
      </c>
      <c r="H12" s="71">
        <v>43.22</v>
      </c>
      <c r="I12" s="70">
        <v>9</v>
      </c>
      <c r="J12" s="71">
        <v>42.44</v>
      </c>
      <c r="K12" s="70">
        <v>7</v>
      </c>
      <c r="L12" s="71">
        <v>43.46</v>
      </c>
      <c r="M12" s="70"/>
      <c r="N12" s="71">
        <v>42.37</v>
      </c>
      <c r="O12" s="70"/>
      <c r="P12" s="78">
        <v>42.63</v>
      </c>
      <c r="Q12" s="77">
        <v>7</v>
      </c>
      <c r="R12" s="78">
        <v>42.69</v>
      </c>
      <c r="S12" s="70">
        <v>6</v>
      </c>
      <c r="T12" s="71">
        <v>42.55</v>
      </c>
      <c r="U12" s="70">
        <v>5</v>
      </c>
      <c r="V12" s="101">
        <v>43.99</v>
      </c>
      <c r="W12" s="70">
        <v>15</v>
      </c>
      <c r="X12" s="93">
        <v>43.1</v>
      </c>
      <c r="Y12" s="70">
        <v>9</v>
      </c>
      <c r="Z12" s="78">
        <v>43.47</v>
      </c>
      <c r="AA12" s="77">
        <v>13</v>
      </c>
      <c r="AB12" s="88">
        <f t="shared" si="0"/>
        <v>43.046000000000006</v>
      </c>
    </row>
    <row r="13" spans="1:28" ht="30" customHeight="1" thickBot="1" x14ac:dyDescent="0.25">
      <c r="A13" s="87">
        <v>9</v>
      </c>
      <c r="B13" s="89" t="s">
        <v>37</v>
      </c>
      <c r="C13" s="66" t="s">
        <v>8</v>
      </c>
      <c r="D13" s="71">
        <v>43.39</v>
      </c>
      <c r="E13" s="70">
        <v>13</v>
      </c>
      <c r="F13" s="71">
        <v>43.47</v>
      </c>
      <c r="G13" s="70">
        <v>16</v>
      </c>
      <c r="H13" s="71">
        <v>43.17</v>
      </c>
      <c r="I13" s="70">
        <v>8</v>
      </c>
      <c r="J13" s="71">
        <v>42.78</v>
      </c>
      <c r="K13" s="70">
        <v>12</v>
      </c>
      <c r="L13" s="71">
        <v>43.14</v>
      </c>
      <c r="M13" s="70"/>
      <c r="N13" s="71">
        <v>42.51</v>
      </c>
      <c r="O13" s="70"/>
      <c r="P13" s="78">
        <v>43.06</v>
      </c>
      <c r="Q13" s="77">
        <v>12</v>
      </c>
      <c r="R13" s="78">
        <v>42.79</v>
      </c>
      <c r="S13" s="70">
        <v>9</v>
      </c>
      <c r="T13" s="71">
        <v>42.71</v>
      </c>
      <c r="U13" s="70">
        <v>6</v>
      </c>
      <c r="V13" s="93">
        <v>42.99</v>
      </c>
      <c r="W13" s="70">
        <v>4</v>
      </c>
      <c r="X13" s="93">
        <v>43.08</v>
      </c>
      <c r="Y13" s="70">
        <v>8</v>
      </c>
      <c r="Z13" s="90">
        <v>43.54</v>
      </c>
      <c r="AA13" s="77">
        <v>14</v>
      </c>
      <c r="AB13" s="88">
        <f t="shared" si="0"/>
        <v>43.097999999999999</v>
      </c>
    </row>
    <row r="14" spans="1:28" ht="30" customHeight="1" thickBot="1" x14ac:dyDescent="0.25">
      <c r="A14" s="87">
        <v>10</v>
      </c>
      <c r="B14" s="89" t="s">
        <v>55</v>
      </c>
      <c r="C14" s="66">
        <v>9</v>
      </c>
      <c r="D14" s="71">
        <v>43.2</v>
      </c>
      <c r="E14" s="70">
        <v>11</v>
      </c>
      <c r="F14" s="71">
        <v>42.66</v>
      </c>
      <c r="G14" s="70">
        <v>7</v>
      </c>
      <c r="H14" s="71">
        <v>43.02</v>
      </c>
      <c r="I14" s="70">
        <v>7</v>
      </c>
      <c r="J14" s="71">
        <v>42.61</v>
      </c>
      <c r="K14" s="70">
        <v>11</v>
      </c>
      <c r="L14" s="71"/>
      <c r="M14" s="100"/>
      <c r="N14" s="71">
        <v>44.29</v>
      </c>
      <c r="O14" s="70"/>
      <c r="P14" s="78">
        <v>43.31</v>
      </c>
      <c r="Q14" s="77">
        <v>14</v>
      </c>
      <c r="R14" s="78">
        <v>43.44</v>
      </c>
      <c r="S14" s="70">
        <v>13</v>
      </c>
      <c r="T14" s="71">
        <v>43.2</v>
      </c>
      <c r="U14" s="77">
        <v>13</v>
      </c>
      <c r="V14" s="93">
        <v>43.63</v>
      </c>
      <c r="W14" s="70">
        <v>13</v>
      </c>
      <c r="X14" s="93">
        <v>43.21</v>
      </c>
      <c r="Y14" s="132">
        <v>10</v>
      </c>
      <c r="Z14" s="78">
        <v>43.07</v>
      </c>
      <c r="AA14" s="77">
        <v>9</v>
      </c>
      <c r="AB14" s="88">
        <f t="shared" si="0"/>
        <v>43.134999999999998</v>
      </c>
    </row>
    <row r="15" spans="1:28" ht="30" customHeight="1" thickBot="1" x14ac:dyDescent="0.25">
      <c r="A15" s="87">
        <v>11</v>
      </c>
      <c r="B15" s="89" t="s">
        <v>36</v>
      </c>
      <c r="C15" s="66">
        <v>6</v>
      </c>
      <c r="D15" s="71">
        <v>43.58</v>
      </c>
      <c r="E15" s="70">
        <v>16</v>
      </c>
      <c r="F15" s="71">
        <v>42.9</v>
      </c>
      <c r="G15" s="70">
        <v>10</v>
      </c>
      <c r="H15" s="71">
        <v>43.41</v>
      </c>
      <c r="I15" s="70">
        <v>13</v>
      </c>
      <c r="J15" s="71">
        <v>42.52</v>
      </c>
      <c r="K15" s="70">
        <v>8</v>
      </c>
      <c r="L15" s="71">
        <v>43.05</v>
      </c>
      <c r="M15" s="70"/>
      <c r="N15" s="71">
        <v>42.41</v>
      </c>
      <c r="O15" s="70"/>
      <c r="P15" s="78">
        <v>42.64</v>
      </c>
      <c r="Q15" s="77">
        <v>8</v>
      </c>
      <c r="R15" s="78">
        <v>42.7</v>
      </c>
      <c r="S15" s="70">
        <v>7</v>
      </c>
      <c r="T15" s="71">
        <v>42.84</v>
      </c>
      <c r="U15" s="70">
        <v>7</v>
      </c>
      <c r="V15" s="93">
        <v>43.52</v>
      </c>
      <c r="W15" s="100">
        <v>12</v>
      </c>
      <c r="X15" s="93">
        <v>43.93</v>
      </c>
      <c r="Y15" s="70">
        <v>18</v>
      </c>
      <c r="Z15" s="78">
        <v>43.38</v>
      </c>
      <c r="AA15" s="77">
        <v>11</v>
      </c>
      <c r="AB15" s="88">
        <f t="shared" si="0"/>
        <v>43.142000000000003</v>
      </c>
    </row>
    <row r="16" spans="1:28" ht="30" customHeight="1" thickBot="1" x14ac:dyDescent="0.25">
      <c r="A16" s="87">
        <v>12</v>
      </c>
      <c r="B16" s="89" t="s">
        <v>48</v>
      </c>
      <c r="C16" s="66">
        <v>1</v>
      </c>
      <c r="D16" s="71">
        <v>43.05</v>
      </c>
      <c r="E16" s="70">
        <v>9</v>
      </c>
      <c r="F16" s="71">
        <v>42.62</v>
      </c>
      <c r="G16" s="70">
        <v>6</v>
      </c>
      <c r="H16" s="71">
        <v>43.32</v>
      </c>
      <c r="I16" s="70">
        <v>10</v>
      </c>
      <c r="J16" s="71">
        <v>42.41</v>
      </c>
      <c r="K16" s="70">
        <v>6</v>
      </c>
      <c r="L16" s="71"/>
      <c r="M16" s="70"/>
      <c r="N16" s="71"/>
      <c r="O16" s="100"/>
      <c r="P16" s="78">
        <v>43.47</v>
      </c>
      <c r="Q16" s="77">
        <v>16</v>
      </c>
      <c r="R16" s="78">
        <v>43.77</v>
      </c>
      <c r="S16" s="70">
        <v>15</v>
      </c>
      <c r="T16" s="71">
        <v>43.32</v>
      </c>
      <c r="U16" s="70">
        <v>14</v>
      </c>
      <c r="V16" s="93">
        <v>43.29</v>
      </c>
      <c r="W16" s="70">
        <v>9</v>
      </c>
      <c r="X16" s="93">
        <v>43.25</v>
      </c>
      <c r="Y16" s="70">
        <v>11</v>
      </c>
      <c r="Z16" s="78">
        <v>42.98</v>
      </c>
      <c r="AA16" s="77">
        <v>8</v>
      </c>
      <c r="AB16" s="88">
        <f t="shared" si="0"/>
        <v>43.148000000000003</v>
      </c>
    </row>
    <row r="17" spans="1:28" ht="30" customHeight="1" thickBot="1" x14ac:dyDescent="0.25">
      <c r="A17" s="87">
        <v>13</v>
      </c>
      <c r="B17" s="69" t="s">
        <v>20</v>
      </c>
      <c r="C17" s="70">
        <v>18</v>
      </c>
      <c r="D17" s="71">
        <v>43.39</v>
      </c>
      <c r="E17" s="70">
        <v>13</v>
      </c>
      <c r="F17" s="71">
        <v>42.68</v>
      </c>
      <c r="G17" s="70">
        <v>7</v>
      </c>
      <c r="H17" s="71">
        <v>43</v>
      </c>
      <c r="I17" s="70">
        <v>6</v>
      </c>
      <c r="J17" s="71">
        <v>42.59</v>
      </c>
      <c r="K17" s="70">
        <v>10</v>
      </c>
      <c r="L17" s="71"/>
      <c r="M17" s="70"/>
      <c r="N17" s="71">
        <v>42.62</v>
      </c>
      <c r="O17" s="70"/>
      <c r="P17" s="78">
        <v>42.65</v>
      </c>
      <c r="Q17" s="77">
        <v>9</v>
      </c>
      <c r="R17" s="78">
        <v>42.95</v>
      </c>
      <c r="S17" s="100">
        <v>10</v>
      </c>
      <c r="T17" s="71">
        <v>43.53</v>
      </c>
      <c r="U17" s="70">
        <v>16</v>
      </c>
      <c r="V17" s="93">
        <v>44.12</v>
      </c>
      <c r="W17" s="70">
        <v>18</v>
      </c>
      <c r="X17" s="93">
        <v>43.36</v>
      </c>
      <c r="Y17" s="70">
        <v>16</v>
      </c>
      <c r="Z17" s="78">
        <v>43.43</v>
      </c>
      <c r="AA17" s="77">
        <v>12</v>
      </c>
      <c r="AB17" s="88">
        <f t="shared" si="0"/>
        <v>43.17</v>
      </c>
    </row>
    <row r="18" spans="1:28" ht="30" customHeight="1" thickBot="1" x14ac:dyDescent="0.25">
      <c r="A18" s="87">
        <v>14</v>
      </c>
      <c r="B18" s="74" t="s">
        <v>16</v>
      </c>
      <c r="C18" s="70">
        <v>14</v>
      </c>
      <c r="D18" s="71">
        <v>43.05</v>
      </c>
      <c r="E18" s="70">
        <v>8</v>
      </c>
      <c r="F18" s="71">
        <v>42.85</v>
      </c>
      <c r="G18" s="70">
        <v>9</v>
      </c>
      <c r="H18" s="71">
        <v>43.33</v>
      </c>
      <c r="I18" s="100">
        <v>11</v>
      </c>
      <c r="J18" s="71">
        <v>43.76</v>
      </c>
      <c r="K18" s="70">
        <v>17</v>
      </c>
      <c r="L18" s="71">
        <v>64.260000000000005</v>
      </c>
      <c r="M18" s="70"/>
      <c r="N18" s="71">
        <v>43.31</v>
      </c>
      <c r="O18" s="70"/>
      <c r="P18" s="78">
        <v>43.29</v>
      </c>
      <c r="Q18" s="77">
        <v>13</v>
      </c>
      <c r="R18" s="78">
        <v>43.25</v>
      </c>
      <c r="S18" s="70">
        <v>12</v>
      </c>
      <c r="T18" s="71">
        <v>42.89</v>
      </c>
      <c r="U18" s="70">
        <v>8</v>
      </c>
      <c r="V18" s="93">
        <v>43.38</v>
      </c>
      <c r="W18" s="70">
        <v>10</v>
      </c>
      <c r="X18" s="93">
        <v>43.25</v>
      </c>
      <c r="Y18" s="70">
        <v>11</v>
      </c>
      <c r="Z18" s="78">
        <v>42.94</v>
      </c>
      <c r="AA18" s="77">
        <v>7</v>
      </c>
      <c r="AB18" s="88">
        <f t="shared" si="0"/>
        <v>43.198999999999998</v>
      </c>
    </row>
    <row r="19" spans="1:28" ht="30" customHeight="1" thickBot="1" x14ac:dyDescent="0.25">
      <c r="A19" s="87">
        <v>15</v>
      </c>
      <c r="B19" s="74" t="s">
        <v>19</v>
      </c>
      <c r="C19" s="70" t="s">
        <v>8</v>
      </c>
      <c r="D19" s="71">
        <v>43.48</v>
      </c>
      <c r="E19" s="70">
        <v>15</v>
      </c>
      <c r="F19" s="71">
        <v>43.18</v>
      </c>
      <c r="G19" s="70">
        <v>15</v>
      </c>
      <c r="H19" s="71">
        <v>43.65</v>
      </c>
      <c r="I19" s="70">
        <v>15</v>
      </c>
      <c r="J19" s="71">
        <v>43.05</v>
      </c>
      <c r="K19" s="70">
        <v>14</v>
      </c>
      <c r="L19" s="71">
        <v>42.94</v>
      </c>
      <c r="M19" s="70"/>
      <c r="N19" s="71">
        <v>42.87</v>
      </c>
      <c r="O19" s="70"/>
      <c r="P19" s="78">
        <v>42.5</v>
      </c>
      <c r="Q19" s="77">
        <v>5</v>
      </c>
      <c r="R19" s="78">
        <v>43.08</v>
      </c>
      <c r="S19" s="70">
        <v>11</v>
      </c>
      <c r="T19" s="71">
        <v>43.12</v>
      </c>
      <c r="U19" s="70">
        <v>12</v>
      </c>
      <c r="V19" s="93">
        <v>43.5</v>
      </c>
      <c r="W19" s="70">
        <v>11</v>
      </c>
      <c r="X19" s="101">
        <v>43.35</v>
      </c>
      <c r="Y19" s="70">
        <v>14</v>
      </c>
      <c r="Z19" s="78">
        <v>43.73</v>
      </c>
      <c r="AA19" s="77">
        <v>16</v>
      </c>
      <c r="AB19" s="88">
        <f t="shared" si="0"/>
        <v>43.264000000000003</v>
      </c>
    </row>
    <row r="20" spans="1:28" ht="30" customHeight="1" thickBot="1" x14ac:dyDescent="0.25">
      <c r="A20" s="87">
        <v>16</v>
      </c>
      <c r="B20" s="74" t="s">
        <v>56</v>
      </c>
      <c r="C20" s="70" t="s">
        <v>8</v>
      </c>
      <c r="D20" s="71">
        <v>43.1</v>
      </c>
      <c r="E20" s="70">
        <v>10</v>
      </c>
      <c r="F20" s="71">
        <v>43.09</v>
      </c>
      <c r="G20" s="70">
        <v>14</v>
      </c>
      <c r="H20" s="71">
        <v>43.58</v>
      </c>
      <c r="I20" s="70">
        <v>14</v>
      </c>
      <c r="J20" s="71">
        <v>42.78</v>
      </c>
      <c r="K20" s="70">
        <v>12</v>
      </c>
      <c r="L20" s="71"/>
      <c r="M20" s="70"/>
      <c r="N20" s="71"/>
      <c r="O20" s="70"/>
      <c r="P20" s="78">
        <v>42.92</v>
      </c>
      <c r="Q20" s="132">
        <v>11</v>
      </c>
      <c r="R20" s="78">
        <v>44.29</v>
      </c>
      <c r="S20" s="70">
        <v>18</v>
      </c>
      <c r="T20" s="71">
        <v>43.65</v>
      </c>
      <c r="U20" s="70">
        <v>17</v>
      </c>
      <c r="V20" s="93">
        <v>43.79</v>
      </c>
      <c r="W20" s="70">
        <v>14</v>
      </c>
      <c r="X20" s="93">
        <v>43.32</v>
      </c>
      <c r="Y20" s="70">
        <v>13</v>
      </c>
      <c r="Z20" s="78">
        <v>43.57</v>
      </c>
      <c r="AA20" s="77">
        <v>15</v>
      </c>
      <c r="AB20" s="88">
        <f t="shared" si="0"/>
        <v>43.408999999999999</v>
      </c>
    </row>
    <row r="21" spans="1:28" ht="30" customHeight="1" thickBot="1" x14ac:dyDescent="0.25">
      <c r="A21" s="87">
        <v>17</v>
      </c>
      <c r="B21" s="74" t="s">
        <v>60</v>
      </c>
      <c r="C21" s="70">
        <v>4</v>
      </c>
      <c r="D21" s="71">
        <v>43.79</v>
      </c>
      <c r="E21" s="100">
        <v>17</v>
      </c>
      <c r="F21" s="71">
        <v>44.59</v>
      </c>
      <c r="G21" s="70">
        <v>20</v>
      </c>
      <c r="H21" s="71">
        <v>44.58</v>
      </c>
      <c r="I21" s="70">
        <v>20</v>
      </c>
      <c r="J21" s="71">
        <v>44.32</v>
      </c>
      <c r="K21" s="70">
        <v>20</v>
      </c>
      <c r="L21" s="71">
        <v>43.92</v>
      </c>
      <c r="M21" s="70"/>
      <c r="N21" s="71">
        <v>44.06</v>
      </c>
      <c r="O21" s="70"/>
      <c r="P21" s="78">
        <v>43.87</v>
      </c>
      <c r="Q21" s="77">
        <v>18</v>
      </c>
      <c r="R21" s="78">
        <v>43.86</v>
      </c>
      <c r="S21" s="70">
        <v>16</v>
      </c>
      <c r="T21" s="71">
        <v>43.32</v>
      </c>
      <c r="U21" s="70">
        <v>15</v>
      </c>
      <c r="V21" s="93">
        <v>44.02</v>
      </c>
      <c r="W21" s="70">
        <v>16</v>
      </c>
      <c r="X21" s="93">
        <v>43.35</v>
      </c>
      <c r="Y21" s="70">
        <v>14</v>
      </c>
      <c r="Z21" s="78">
        <v>43.81</v>
      </c>
      <c r="AA21" s="77">
        <v>17</v>
      </c>
      <c r="AB21" s="88">
        <f t="shared" si="0"/>
        <v>43.951000000000001</v>
      </c>
    </row>
    <row r="22" spans="1:28" ht="30" customHeight="1" thickBot="1" x14ac:dyDescent="0.25">
      <c r="A22" s="87">
        <v>18</v>
      </c>
      <c r="B22" s="74" t="s">
        <v>59</v>
      </c>
      <c r="C22" s="70">
        <v>6</v>
      </c>
      <c r="D22" s="75">
        <v>44.6</v>
      </c>
      <c r="E22" s="70">
        <v>21</v>
      </c>
      <c r="F22" s="71">
        <v>44.12</v>
      </c>
      <c r="G22" s="70">
        <v>17</v>
      </c>
      <c r="H22" s="71">
        <v>44.29</v>
      </c>
      <c r="I22" s="70">
        <v>19</v>
      </c>
      <c r="J22" s="71">
        <v>44.15</v>
      </c>
      <c r="K22" s="70">
        <v>18</v>
      </c>
      <c r="L22" s="71">
        <v>43.8</v>
      </c>
      <c r="M22" s="70"/>
      <c r="N22" s="71">
        <v>43.84</v>
      </c>
      <c r="O22" s="70"/>
      <c r="P22" s="78">
        <v>43.86</v>
      </c>
      <c r="Q22" s="77">
        <v>17</v>
      </c>
      <c r="R22" s="78">
        <v>44.35</v>
      </c>
      <c r="S22" s="70">
        <v>19</v>
      </c>
      <c r="T22" s="71">
        <v>44</v>
      </c>
      <c r="U22" s="70">
        <v>20</v>
      </c>
      <c r="V22" s="93">
        <v>44.05</v>
      </c>
      <c r="W22" s="70">
        <v>17</v>
      </c>
      <c r="X22" s="93">
        <v>43.69</v>
      </c>
      <c r="Y22" s="70">
        <v>17</v>
      </c>
      <c r="Z22" s="78">
        <v>44.2</v>
      </c>
      <c r="AA22" s="77">
        <v>20</v>
      </c>
      <c r="AB22" s="88">
        <f t="shared" si="0"/>
        <v>44.131</v>
      </c>
    </row>
    <row r="23" spans="1:28" ht="30" customHeight="1" thickBot="1" x14ac:dyDescent="0.25">
      <c r="A23" s="87">
        <v>19</v>
      </c>
      <c r="B23" s="74" t="s">
        <v>62</v>
      </c>
      <c r="C23" s="70">
        <v>18</v>
      </c>
      <c r="D23" s="71">
        <v>43.96</v>
      </c>
      <c r="E23" s="70">
        <v>18</v>
      </c>
      <c r="F23" s="71">
        <v>45.14</v>
      </c>
      <c r="G23" s="70">
        <v>21</v>
      </c>
      <c r="H23" s="71">
        <v>44.07</v>
      </c>
      <c r="I23" s="70">
        <v>18</v>
      </c>
      <c r="J23" s="75">
        <v>44.88</v>
      </c>
      <c r="K23" s="70">
        <v>19</v>
      </c>
      <c r="L23" s="71">
        <v>55.39</v>
      </c>
      <c r="M23" s="70"/>
      <c r="N23" s="71">
        <v>44.6</v>
      </c>
      <c r="O23" s="70"/>
      <c r="P23" s="78">
        <v>43.94</v>
      </c>
      <c r="Q23" s="77">
        <v>19</v>
      </c>
      <c r="R23" s="78">
        <v>44.05</v>
      </c>
      <c r="S23" s="70">
        <v>17</v>
      </c>
      <c r="T23" s="71">
        <v>43.74</v>
      </c>
      <c r="U23" s="77">
        <v>18</v>
      </c>
      <c r="V23" s="93">
        <v>44.86</v>
      </c>
      <c r="W23" s="70">
        <v>19</v>
      </c>
      <c r="X23" s="93">
        <v>45.08</v>
      </c>
      <c r="Y23" s="77">
        <v>21</v>
      </c>
      <c r="Z23" s="78">
        <v>43.83</v>
      </c>
      <c r="AA23" s="77">
        <v>18</v>
      </c>
      <c r="AB23" s="88">
        <f t="shared" si="0"/>
        <v>44.354999999999997</v>
      </c>
    </row>
    <row r="24" spans="1:28" ht="30" customHeight="1" thickBot="1" x14ac:dyDescent="0.25">
      <c r="A24" s="87">
        <v>20</v>
      </c>
      <c r="B24" s="74" t="s">
        <v>63</v>
      </c>
      <c r="C24" s="70">
        <v>8</v>
      </c>
      <c r="D24" s="71">
        <v>44.16</v>
      </c>
      <c r="E24" s="70">
        <v>19</v>
      </c>
      <c r="F24" s="71">
        <v>44.17</v>
      </c>
      <c r="G24" s="70">
        <v>18</v>
      </c>
      <c r="H24" s="71">
        <v>44.03</v>
      </c>
      <c r="I24" s="70">
        <v>17</v>
      </c>
      <c r="J24" s="71">
        <v>43.56</v>
      </c>
      <c r="K24" s="70">
        <v>16</v>
      </c>
      <c r="L24" s="75">
        <v>47.73</v>
      </c>
      <c r="M24" s="70"/>
      <c r="N24" s="71">
        <v>45.06</v>
      </c>
      <c r="O24" s="70"/>
      <c r="P24" s="78">
        <v>44.84</v>
      </c>
      <c r="Q24" s="77">
        <v>21</v>
      </c>
      <c r="R24" s="78">
        <v>45.44</v>
      </c>
      <c r="S24" s="70">
        <v>21</v>
      </c>
      <c r="T24" s="71">
        <v>43.95</v>
      </c>
      <c r="U24" s="70">
        <v>19</v>
      </c>
      <c r="V24" s="93">
        <v>45.29</v>
      </c>
      <c r="W24" s="70">
        <v>21</v>
      </c>
      <c r="X24" s="93">
        <v>44.01</v>
      </c>
      <c r="Y24" s="100">
        <v>19</v>
      </c>
      <c r="Z24" s="78">
        <v>44.79</v>
      </c>
      <c r="AA24" s="77">
        <v>21</v>
      </c>
      <c r="AB24" s="88">
        <f t="shared" si="0"/>
        <v>44.424000000000007</v>
      </c>
    </row>
    <row r="25" spans="1:28" ht="30" customHeight="1" thickBot="1" x14ac:dyDescent="0.25">
      <c r="A25" s="87">
        <v>21</v>
      </c>
      <c r="B25" s="74" t="s">
        <v>61</v>
      </c>
      <c r="C25" s="70" t="s">
        <v>8</v>
      </c>
      <c r="D25" s="71">
        <v>44.39</v>
      </c>
      <c r="E25" s="70">
        <v>20</v>
      </c>
      <c r="F25" s="71">
        <v>44.22</v>
      </c>
      <c r="G25" s="100">
        <v>19</v>
      </c>
      <c r="H25" s="71">
        <v>45.44</v>
      </c>
      <c r="I25" s="70">
        <v>21</v>
      </c>
      <c r="J25" s="71">
        <v>44.29</v>
      </c>
      <c r="K25" s="70">
        <v>19</v>
      </c>
      <c r="L25" s="71"/>
      <c r="M25" s="70"/>
      <c r="N25" s="71">
        <v>44.48</v>
      </c>
      <c r="O25" s="70"/>
      <c r="P25" s="78">
        <v>44.23</v>
      </c>
      <c r="Q25" s="77">
        <v>20</v>
      </c>
      <c r="R25" s="78">
        <v>44.69</v>
      </c>
      <c r="S25" s="70">
        <v>20</v>
      </c>
      <c r="T25" s="71">
        <v>44.48</v>
      </c>
      <c r="U25" s="70">
        <v>21</v>
      </c>
      <c r="V25" s="93">
        <v>44.92</v>
      </c>
      <c r="W25" s="70">
        <v>20</v>
      </c>
      <c r="X25" s="93">
        <v>44.18</v>
      </c>
      <c r="Y25" s="70">
        <v>20</v>
      </c>
      <c r="Z25" s="78">
        <v>44.19</v>
      </c>
      <c r="AA25" s="77">
        <v>19</v>
      </c>
      <c r="AB25" s="88">
        <f t="shared" si="0"/>
        <v>44.503</v>
      </c>
    </row>
    <row r="26" spans="1:28" ht="19.5" customHeight="1" thickBot="1" x14ac:dyDescent="0.25">
      <c r="A26" s="586" t="s">
        <v>27</v>
      </c>
      <c r="B26" s="587"/>
      <c r="C26" s="85"/>
      <c r="D26" s="28">
        <f>AVERAGE(D5:D10)</f>
        <v>42.588333333333338</v>
      </c>
      <c r="E26" s="95">
        <v>8</v>
      </c>
      <c r="F26" s="28">
        <f>AVERAGE(F5:F10)</f>
        <v>42.356666666666669</v>
      </c>
      <c r="G26" s="95">
        <v>4</v>
      </c>
      <c r="H26" s="28">
        <f>AVERAGE(H5:H10)</f>
        <v>42.710000000000008</v>
      </c>
      <c r="I26" s="95">
        <v>10</v>
      </c>
      <c r="J26" s="28">
        <f>AVERAGE(J5:J10)</f>
        <v>42.104999999999997</v>
      </c>
      <c r="K26" s="95">
        <v>2</v>
      </c>
      <c r="L26" s="28">
        <f>AVERAGE(L5:L10)</f>
        <v>42.49</v>
      </c>
      <c r="M26" s="95"/>
      <c r="N26" s="28">
        <f>AVERAGE(N5:N10)</f>
        <v>42.072000000000003</v>
      </c>
      <c r="O26" s="95">
        <v>1</v>
      </c>
      <c r="P26" s="28">
        <f>AVERAGE(P5:P10)</f>
        <v>42.341666666666669</v>
      </c>
      <c r="Q26" s="95">
        <v>3</v>
      </c>
      <c r="R26" s="28">
        <f>AVERAGE(R5:R10)</f>
        <v>42.573333333333331</v>
      </c>
      <c r="S26" s="95">
        <v>7</v>
      </c>
      <c r="T26" s="28">
        <f>AVERAGE(T5:T10)</f>
        <v>42.538333333333334</v>
      </c>
      <c r="U26" s="95">
        <v>6</v>
      </c>
      <c r="V26" s="28">
        <f>AVERAGE(V5:V10)</f>
        <v>42.998333333333335</v>
      </c>
      <c r="W26" s="95">
        <v>11</v>
      </c>
      <c r="X26" s="28">
        <f>AVERAGE(X5:X10)</f>
        <v>42.363333333333337</v>
      </c>
      <c r="Y26" s="95">
        <v>5</v>
      </c>
      <c r="Z26" s="28">
        <f>AVERAGE(Z5:Z10)</f>
        <v>42.666666666666664</v>
      </c>
      <c r="AA26" s="95">
        <v>9</v>
      </c>
      <c r="AB26" s="88">
        <f>AVERAGE(AB5:AB13)</f>
        <v>42.699666666666673</v>
      </c>
    </row>
  </sheetData>
  <mergeCells count="5">
    <mergeCell ref="A26:B26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85" workbookViewId="0">
      <selection activeCell="AB2" sqref="AB2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.85546875" customWidth="1"/>
  </cols>
  <sheetData>
    <row r="1" spans="1:28" ht="16.5" x14ac:dyDescent="0.25">
      <c r="A1" s="565" t="s">
        <v>67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29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34</v>
      </c>
      <c r="C5" s="247" t="s">
        <v>8</v>
      </c>
      <c r="D5" s="426">
        <v>40.299999999999997</v>
      </c>
      <c r="E5" s="320">
        <v>1</v>
      </c>
      <c r="F5" s="325">
        <v>41.68</v>
      </c>
      <c r="G5" s="249"/>
      <c r="H5" s="324">
        <v>42.11</v>
      </c>
      <c r="I5" s="249">
        <v>7</v>
      </c>
      <c r="J5" s="324">
        <v>40.549999999999997</v>
      </c>
      <c r="K5" s="249">
        <v>3</v>
      </c>
      <c r="L5" s="324">
        <v>41.53</v>
      </c>
      <c r="M5" s="249"/>
      <c r="N5" s="426">
        <v>40.35</v>
      </c>
      <c r="O5" s="320">
        <v>1</v>
      </c>
      <c r="P5" s="324">
        <v>39.840000000000003</v>
      </c>
      <c r="Q5" s="249">
        <v>2</v>
      </c>
      <c r="R5" s="426">
        <v>40.270000000000003</v>
      </c>
      <c r="S5" s="320">
        <v>1</v>
      </c>
      <c r="T5" s="426">
        <v>40.28</v>
      </c>
      <c r="U5" s="320">
        <v>1</v>
      </c>
      <c r="V5" s="426">
        <v>40.03</v>
      </c>
      <c r="W5" s="320">
        <v>1</v>
      </c>
      <c r="X5" s="426">
        <v>39.869999999999997</v>
      </c>
      <c r="Y5" s="320">
        <v>1</v>
      </c>
      <c r="Z5" s="426">
        <v>39.44</v>
      </c>
      <c r="AA5" s="320">
        <v>1</v>
      </c>
      <c r="AB5" s="255">
        <f>AVERAGE(D5,H5,J5,N5,P5,R5,T5,V5,X5,Z5)</f>
        <v>40.304000000000002</v>
      </c>
    </row>
    <row r="6" spans="1:28" ht="30" customHeight="1" thickBot="1" x14ac:dyDescent="0.25">
      <c r="A6" s="257">
        <v>2</v>
      </c>
      <c r="B6" s="250" t="s">
        <v>7</v>
      </c>
      <c r="C6" s="251" t="s">
        <v>8</v>
      </c>
      <c r="D6" s="324">
        <v>40.47</v>
      </c>
      <c r="E6" s="252">
        <v>3</v>
      </c>
      <c r="F6" s="326">
        <v>39.96</v>
      </c>
      <c r="G6" s="252"/>
      <c r="H6" s="326">
        <v>41.32</v>
      </c>
      <c r="I6" s="252">
        <v>2</v>
      </c>
      <c r="J6" s="428">
        <v>40.18</v>
      </c>
      <c r="K6" s="321">
        <v>1</v>
      </c>
      <c r="L6" s="326">
        <v>40.840000000000003</v>
      </c>
      <c r="M6" s="252"/>
      <c r="N6" s="326">
        <v>40.590000000000003</v>
      </c>
      <c r="O6" s="252">
        <v>2</v>
      </c>
      <c r="P6" s="326">
        <v>41.3</v>
      </c>
      <c r="Q6" s="252">
        <v>7</v>
      </c>
      <c r="R6" s="326">
        <v>40.909999999999997</v>
      </c>
      <c r="S6" s="252">
        <v>5</v>
      </c>
      <c r="T6" s="326">
        <v>41.11</v>
      </c>
      <c r="U6" s="252">
        <v>4</v>
      </c>
      <c r="V6" s="326">
        <v>40.799999999999997</v>
      </c>
      <c r="W6" s="252">
        <v>3</v>
      </c>
      <c r="X6" s="326">
        <v>40.31</v>
      </c>
      <c r="Y6" s="252">
        <v>2</v>
      </c>
      <c r="Z6" s="324">
        <v>39.81</v>
      </c>
      <c r="AA6" s="249">
        <v>3</v>
      </c>
      <c r="AB6" s="255">
        <f t="shared" ref="AB6:AB13" si="0">AVERAGE(D6,H6,J6,N6,P6,R6,T6,V6,X6,Z6)</f>
        <v>40.68</v>
      </c>
    </row>
    <row r="7" spans="1:28" ht="30" customHeight="1" thickBot="1" x14ac:dyDescent="0.25">
      <c r="A7" s="257">
        <v>3</v>
      </c>
      <c r="B7" s="250" t="s">
        <v>11</v>
      </c>
      <c r="C7" s="251">
        <v>10</v>
      </c>
      <c r="D7" s="326">
        <v>40.31</v>
      </c>
      <c r="E7" s="252">
        <v>2</v>
      </c>
      <c r="F7" s="324">
        <v>40.229999999999997</v>
      </c>
      <c r="G7" s="252"/>
      <c r="H7" s="427">
        <v>41.17</v>
      </c>
      <c r="I7" s="321">
        <v>1</v>
      </c>
      <c r="J7" s="326">
        <v>40.69</v>
      </c>
      <c r="K7" s="252">
        <v>4</v>
      </c>
      <c r="L7" s="327">
        <v>41.84</v>
      </c>
      <c r="M7" s="252"/>
      <c r="N7" s="326">
        <v>40.729999999999997</v>
      </c>
      <c r="O7" s="252">
        <v>4</v>
      </c>
      <c r="P7" s="427">
        <v>39.76</v>
      </c>
      <c r="Q7" s="321">
        <v>1</v>
      </c>
      <c r="R7" s="326">
        <v>41.48</v>
      </c>
      <c r="S7" s="252">
        <v>8</v>
      </c>
      <c r="T7" s="326">
        <v>41.53</v>
      </c>
      <c r="U7" s="252">
        <v>6</v>
      </c>
      <c r="V7" s="326">
        <v>41.15</v>
      </c>
      <c r="W7" s="252">
        <v>4</v>
      </c>
      <c r="X7" s="326">
        <v>40.409999999999997</v>
      </c>
      <c r="Y7" s="252">
        <v>4</v>
      </c>
      <c r="Z7" s="324">
        <v>39.799999999999997</v>
      </c>
      <c r="AA7" s="249">
        <v>2</v>
      </c>
      <c r="AB7" s="255">
        <f t="shared" si="0"/>
        <v>40.702999999999989</v>
      </c>
    </row>
    <row r="8" spans="1:28" ht="30" customHeight="1" thickBot="1" x14ac:dyDescent="0.25">
      <c r="A8" s="257">
        <v>4</v>
      </c>
      <c r="B8" s="250" t="s">
        <v>37</v>
      </c>
      <c r="C8" s="251" t="s">
        <v>8</v>
      </c>
      <c r="D8" s="326">
        <v>41.5</v>
      </c>
      <c r="E8" s="252">
        <v>8</v>
      </c>
      <c r="F8" s="326">
        <v>41.35</v>
      </c>
      <c r="G8" s="252"/>
      <c r="H8" s="326">
        <v>42.56</v>
      </c>
      <c r="I8" s="252">
        <v>9</v>
      </c>
      <c r="J8" s="324">
        <v>40.99</v>
      </c>
      <c r="K8" s="252">
        <v>6</v>
      </c>
      <c r="L8" s="326"/>
      <c r="M8" s="252"/>
      <c r="N8" s="327">
        <v>40.72</v>
      </c>
      <c r="O8" s="252">
        <v>3</v>
      </c>
      <c r="P8" s="326">
        <v>40.61</v>
      </c>
      <c r="Q8" s="252">
        <v>6</v>
      </c>
      <c r="R8" s="427">
        <v>40.270000000000003</v>
      </c>
      <c r="S8" s="321">
        <v>1</v>
      </c>
      <c r="T8" s="326">
        <v>40.68</v>
      </c>
      <c r="U8" s="252">
        <v>2</v>
      </c>
      <c r="V8" s="326">
        <v>40.6</v>
      </c>
      <c r="W8" s="252">
        <v>2</v>
      </c>
      <c r="X8" s="326">
        <v>40.380000000000003</v>
      </c>
      <c r="Y8" s="252">
        <v>3</v>
      </c>
      <c r="Z8" s="324">
        <v>40.380000000000003</v>
      </c>
      <c r="AA8" s="249">
        <v>6</v>
      </c>
      <c r="AB8" s="255">
        <f t="shared" si="0"/>
        <v>40.869</v>
      </c>
    </row>
    <row r="9" spans="1:28" ht="30" customHeight="1" thickBot="1" x14ac:dyDescent="0.25">
      <c r="A9" s="257">
        <v>5</v>
      </c>
      <c r="B9" s="250" t="s">
        <v>31</v>
      </c>
      <c r="C9" s="251" t="s">
        <v>8</v>
      </c>
      <c r="D9" s="326">
        <v>40.799999999999997</v>
      </c>
      <c r="E9" s="252">
        <v>4</v>
      </c>
      <c r="F9" s="326">
        <v>40.549999999999997</v>
      </c>
      <c r="G9" s="252"/>
      <c r="H9" s="326">
        <v>41.45</v>
      </c>
      <c r="I9" s="252">
        <v>3</v>
      </c>
      <c r="J9" s="326">
        <v>40.340000000000003</v>
      </c>
      <c r="K9" s="252">
        <v>2</v>
      </c>
      <c r="L9" s="324">
        <v>40.950000000000003</v>
      </c>
      <c r="M9" s="252"/>
      <c r="N9" s="326">
        <v>41.14</v>
      </c>
      <c r="O9" s="252">
        <v>7</v>
      </c>
      <c r="P9" s="327">
        <v>39.869999999999997</v>
      </c>
      <c r="Q9" s="252">
        <v>3</v>
      </c>
      <c r="R9" s="326">
        <v>40.89</v>
      </c>
      <c r="S9" s="252">
        <v>4</v>
      </c>
      <c r="T9" s="326">
        <v>42.3</v>
      </c>
      <c r="U9" s="252">
        <v>9</v>
      </c>
      <c r="V9" s="326">
        <v>41.45</v>
      </c>
      <c r="W9" s="252">
        <v>7</v>
      </c>
      <c r="X9" s="326">
        <v>40.94</v>
      </c>
      <c r="Y9" s="252">
        <v>5</v>
      </c>
      <c r="Z9" s="324">
        <v>40.1</v>
      </c>
      <c r="AA9" s="249">
        <v>4</v>
      </c>
      <c r="AB9" s="255">
        <f t="shared" si="0"/>
        <v>40.928000000000004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326">
        <v>40.82</v>
      </c>
      <c r="E10" s="252">
        <v>5</v>
      </c>
      <c r="F10" s="326">
        <v>40.9</v>
      </c>
      <c r="G10" s="252"/>
      <c r="H10" s="326">
        <v>41.62</v>
      </c>
      <c r="I10" s="252">
        <v>4</v>
      </c>
      <c r="J10" s="326">
        <v>40.69</v>
      </c>
      <c r="K10" s="252">
        <v>4</v>
      </c>
      <c r="L10" s="326">
        <v>40.92</v>
      </c>
      <c r="M10" s="252"/>
      <c r="N10" s="324">
        <v>41.01</v>
      </c>
      <c r="O10" s="252">
        <v>5</v>
      </c>
      <c r="P10" s="326">
        <v>40.39</v>
      </c>
      <c r="Q10" s="256">
        <v>4</v>
      </c>
      <c r="R10" s="327">
        <v>40.74</v>
      </c>
      <c r="S10" s="252">
        <v>3</v>
      </c>
      <c r="T10" s="326">
        <v>41.09</v>
      </c>
      <c r="U10" s="252">
        <v>3</v>
      </c>
      <c r="V10" s="326">
        <v>41.55</v>
      </c>
      <c r="W10" s="252">
        <v>8</v>
      </c>
      <c r="X10" s="326">
        <v>41.28</v>
      </c>
      <c r="Y10" s="252">
        <v>7</v>
      </c>
      <c r="Z10" s="324">
        <v>40.159999999999997</v>
      </c>
      <c r="AA10" s="249">
        <v>5</v>
      </c>
      <c r="AB10" s="255">
        <f t="shared" si="0"/>
        <v>40.935000000000002</v>
      </c>
    </row>
    <row r="11" spans="1:28" ht="30" customHeight="1" thickBot="1" x14ac:dyDescent="0.25">
      <c r="A11" s="87">
        <v>7</v>
      </c>
      <c r="B11" s="89" t="s">
        <v>55</v>
      </c>
      <c r="C11" s="66">
        <v>9</v>
      </c>
      <c r="D11" s="134">
        <v>41.25</v>
      </c>
      <c r="E11" s="70">
        <v>6</v>
      </c>
      <c r="F11" s="134"/>
      <c r="G11" s="70"/>
      <c r="H11" s="134">
        <v>42.04</v>
      </c>
      <c r="I11" s="70">
        <v>5</v>
      </c>
      <c r="J11" s="134">
        <v>41.16</v>
      </c>
      <c r="K11" s="70">
        <v>7</v>
      </c>
      <c r="L11" s="134">
        <v>41.88</v>
      </c>
      <c r="M11" s="70"/>
      <c r="N11" s="134">
        <v>42.38</v>
      </c>
      <c r="O11" s="70">
        <v>9</v>
      </c>
      <c r="P11" s="133">
        <v>41.7</v>
      </c>
      <c r="Q11" s="70">
        <v>9</v>
      </c>
      <c r="R11" s="134">
        <v>41.36</v>
      </c>
      <c r="S11" s="70">
        <v>7</v>
      </c>
      <c r="T11" s="134">
        <v>41.77</v>
      </c>
      <c r="U11" s="70">
        <v>8</v>
      </c>
      <c r="V11" s="323">
        <v>41.68</v>
      </c>
      <c r="W11" s="70">
        <v>9</v>
      </c>
      <c r="X11" s="134">
        <v>41.03</v>
      </c>
      <c r="Y11" s="70">
        <v>6</v>
      </c>
      <c r="Z11" s="133">
        <v>40.49</v>
      </c>
      <c r="AA11" s="77">
        <v>7</v>
      </c>
      <c r="AB11" s="88">
        <f t="shared" si="0"/>
        <v>41.486000000000004</v>
      </c>
    </row>
    <row r="12" spans="1:28" ht="30" customHeight="1" thickBot="1" x14ac:dyDescent="0.25">
      <c r="A12" s="87">
        <v>8</v>
      </c>
      <c r="B12" s="89" t="s">
        <v>48</v>
      </c>
      <c r="C12" s="66">
        <v>1</v>
      </c>
      <c r="D12" s="134">
        <v>41.47</v>
      </c>
      <c r="E12" s="70">
        <v>7</v>
      </c>
      <c r="F12" s="134"/>
      <c r="G12" s="70"/>
      <c r="H12" s="134">
        <v>42.34</v>
      </c>
      <c r="I12" s="70">
        <v>8</v>
      </c>
      <c r="J12" s="134">
        <v>41.2</v>
      </c>
      <c r="K12" s="70">
        <v>8</v>
      </c>
      <c r="L12" s="134">
        <v>41.07</v>
      </c>
      <c r="M12" s="70"/>
      <c r="N12" s="134">
        <v>42.2</v>
      </c>
      <c r="O12" s="70">
        <v>8</v>
      </c>
      <c r="P12" s="133">
        <v>41.67</v>
      </c>
      <c r="Q12" s="77">
        <v>8</v>
      </c>
      <c r="R12" s="133">
        <v>41.6</v>
      </c>
      <c r="S12" s="70">
        <v>9</v>
      </c>
      <c r="T12" s="134">
        <v>41.17</v>
      </c>
      <c r="U12" s="70">
        <v>5</v>
      </c>
      <c r="V12" s="323">
        <v>41.26</v>
      </c>
      <c r="W12" s="70">
        <v>6</v>
      </c>
      <c r="X12" s="323">
        <v>41.44</v>
      </c>
      <c r="Y12" s="70">
        <v>8</v>
      </c>
      <c r="Z12" s="133">
        <v>40.82</v>
      </c>
      <c r="AA12" s="77">
        <v>8</v>
      </c>
      <c r="AB12" s="88">
        <f t="shared" si="0"/>
        <v>41.516999999999996</v>
      </c>
    </row>
    <row r="13" spans="1:28" ht="30" customHeight="1" thickBot="1" x14ac:dyDescent="0.25">
      <c r="A13" s="87">
        <v>9</v>
      </c>
      <c r="B13" s="115" t="s">
        <v>56</v>
      </c>
      <c r="C13" s="66">
        <v>1</v>
      </c>
      <c r="D13" s="134">
        <v>41.82</v>
      </c>
      <c r="E13" s="70">
        <v>9</v>
      </c>
      <c r="F13" s="134">
        <v>41.5</v>
      </c>
      <c r="G13" s="70"/>
      <c r="H13" s="134">
        <v>42.05</v>
      </c>
      <c r="I13" s="70">
        <v>6</v>
      </c>
      <c r="J13" s="134">
        <v>42.23</v>
      </c>
      <c r="K13" s="70">
        <v>9</v>
      </c>
      <c r="L13" s="134">
        <v>41.05</v>
      </c>
      <c r="M13" s="70"/>
      <c r="N13" s="134">
        <v>41.01</v>
      </c>
      <c r="O13" s="70">
        <v>5</v>
      </c>
      <c r="P13" s="133">
        <v>40.479999999999997</v>
      </c>
      <c r="Q13" s="77">
        <v>5</v>
      </c>
      <c r="R13" s="133">
        <v>41.03</v>
      </c>
      <c r="S13" s="70">
        <v>6</v>
      </c>
      <c r="T13" s="134">
        <v>41.56</v>
      </c>
      <c r="U13" s="70">
        <v>7</v>
      </c>
      <c r="V13" s="323">
        <v>41.16</v>
      </c>
      <c r="W13" s="70">
        <v>5</v>
      </c>
      <c r="X13" s="323">
        <v>42.63</v>
      </c>
      <c r="Y13" s="70">
        <v>9</v>
      </c>
      <c r="Z13" s="133">
        <v>41.79</v>
      </c>
      <c r="AA13" s="77">
        <v>9</v>
      </c>
      <c r="AB13" s="88">
        <f t="shared" si="0"/>
        <v>41.575999999999993</v>
      </c>
    </row>
    <row r="14" spans="1:28" ht="30" hidden="1" customHeight="1" thickBot="1" x14ac:dyDescent="0.25">
      <c r="A14" s="87">
        <v>10</v>
      </c>
      <c r="B14" s="316"/>
      <c r="D14" s="71"/>
      <c r="E14" s="70"/>
      <c r="F14" s="71"/>
      <c r="G14" s="70"/>
      <c r="H14" s="71"/>
      <c r="I14" s="70"/>
      <c r="J14" s="71"/>
      <c r="K14" s="70"/>
      <c r="L14" s="71"/>
      <c r="M14" s="70"/>
      <c r="N14" s="71"/>
      <c r="O14" s="70"/>
      <c r="P14" s="78"/>
      <c r="Q14" s="77"/>
      <c r="R14" s="78"/>
      <c r="S14" s="70"/>
      <c r="T14" s="71"/>
      <c r="U14" s="77"/>
      <c r="V14" s="93"/>
      <c r="W14" s="70"/>
      <c r="X14" s="93"/>
      <c r="Y14" s="77"/>
      <c r="Z14" s="78"/>
      <c r="AA14" s="77"/>
      <c r="AB14" s="88" t="e">
        <f t="shared" ref="AB14:AB25" si="1">AVERAGE(D14,H14,J14,N14,P14,R14,T14,V14,X14,Z14)</f>
        <v>#DIV/0!</v>
      </c>
    </row>
    <row r="15" spans="1:28" ht="30" hidden="1" customHeight="1" thickBot="1" x14ac:dyDescent="0.25">
      <c r="A15" s="87">
        <v>11</v>
      </c>
      <c r="B15" s="103"/>
      <c r="C15" s="66"/>
      <c r="D15" s="71"/>
      <c r="E15" s="70"/>
      <c r="F15" s="71"/>
      <c r="G15" s="70"/>
      <c r="H15" s="71"/>
      <c r="I15" s="70"/>
      <c r="J15" s="71"/>
      <c r="K15" s="70"/>
      <c r="L15" s="71"/>
      <c r="M15" s="70"/>
      <c r="N15" s="71"/>
      <c r="O15" s="70"/>
      <c r="P15" s="78"/>
      <c r="Q15" s="77"/>
      <c r="R15" s="78"/>
      <c r="S15" s="70"/>
      <c r="T15" s="71"/>
      <c r="U15" s="70"/>
      <c r="V15" s="93"/>
      <c r="W15" s="70"/>
      <c r="X15" s="93"/>
      <c r="Y15" s="70"/>
      <c r="Z15" s="78"/>
      <c r="AA15" s="77"/>
      <c r="AB15" s="88" t="e">
        <f t="shared" si="1"/>
        <v>#DIV/0!</v>
      </c>
    </row>
    <row r="16" spans="1:28" ht="30" hidden="1" customHeight="1" thickBot="1" x14ac:dyDescent="0.25">
      <c r="A16" s="87">
        <v>12</v>
      </c>
      <c r="B16" s="89"/>
      <c r="C16" s="66"/>
      <c r="D16" s="71"/>
      <c r="E16" s="70"/>
      <c r="F16" s="71"/>
      <c r="G16" s="70"/>
      <c r="H16" s="71"/>
      <c r="I16" s="70"/>
      <c r="J16" s="71"/>
      <c r="K16" s="70"/>
      <c r="L16" s="71"/>
      <c r="M16" s="70"/>
      <c r="N16" s="71"/>
      <c r="O16" s="70"/>
      <c r="P16" s="78"/>
      <c r="Q16" s="77"/>
      <c r="R16" s="78"/>
      <c r="S16" s="70"/>
      <c r="T16" s="71"/>
      <c r="U16" s="70"/>
      <c r="V16" s="93"/>
      <c r="W16" s="70"/>
      <c r="X16" s="93"/>
      <c r="Y16" s="70"/>
      <c r="Z16" s="78"/>
      <c r="AA16" s="77"/>
      <c r="AB16" s="88" t="e">
        <f t="shared" si="1"/>
        <v>#DIV/0!</v>
      </c>
    </row>
    <row r="17" spans="1:28" ht="30" hidden="1" customHeight="1" thickBot="1" x14ac:dyDescent="0.25">
      <c r="A17" s="87">
        <v>13</v>
      </c>
      <c r="B17" s="69"/>
      <c r="C17" s="70"/>
      <c r="D17" s="71"/>
      <c r="E17" s="70"/>
      <c r="F17" s="71"/>
      <c r="G17" s="70"/>
      <c r="H17" s="71"/>
      <c r="I17" s="70"/>
      <c r="J17" s="71"/>
      <c r="K17" s="70"/>
      <c r="L17" s="71"/>
      <c r="M17" s="70"/>
      <c r="N17" s="71"/>
      <c r="O17" s="70"/>
      <c r="P17" s="78"/>
      <c r="Q17" s="77"/>
      <c r="R17" s="78"/>
      <c r="S17" s="70"/>
      <c r="T17" s="71"/>
      <c r="U17" s="70"/>
      <c r="V17" s="93"/>
      <c r="W17" s="70"/>
      <c r="X17" s="93"/>
      <c r="Y17" s="70"/>
      <c r="Z17" s="78"/>
      <c r="AA17" s="77"/>
      <c r="AB17" s="88" t="e">
        <f t="shared" si="1"/>
        <v>#DIV/0!</v>
      </c>
    </row>
    <row r="18" spans="1:28" ht="30" hidden="1" customHeight="1" thickBot="1" x14ac:dyDescent="0.25">
      <c r="A18" s="87">
        <v>14</v>
      </c>
      <c r="B18" s="74"/>
      <c r="C18" s="70"/>
      <c r="D18" s="71"/>
      <c r="E18" s="70"/>
      <c r="F18" s="71"/>
      <c r="G18" s="70"/>
      <c r="H18" s="71"/>
      <c r="I18" s="70"/>
      <c r="J18" s="71"/>
      <c r="K18" s="70"/>
      <c r="L18" s="71"/>
      <c r="M18" s="70"/>
      <c r="N18" s="71"/>
      <c r="O18" s="70"/>
      <c r="P18" s="78"/>
      <c r="Q18" s="77"/>
      <c r="R18" s="78"/>
      <c r="S18" s="70"/>
      <c r="T18" s="71"/>
      <c r="U18" s="70"/>
      <c r="V18" s="93"/>
      <c r="W18" s="70"/>
      <c r="X18" s="93"/>
      <c r="Y18" s="70"/>
      <c r="Z18" s="78"/>
      <c r="AA18" s="77"/>
      <c r="AB18" s="88" t="e">
        <f t="shared" si="1"/>
        <v>#DIV/0!</v>
      </c>
    </row>
    <row r="19" spans="1:28" ht="30" hidden="1" customHeight="1" thickBot="1" x14ac:dyDescent="0.25">
      <c r="A19" s="87">
        <v>15</v>
      </c>
      <c r="B19" s="74"/>
      <c r="C19" s="70"/>
      <c r="D19" s="71"/>
      <c r="E19" s="70"/>
      <c r="F19" s="71"/>
      <c r="G19" s="70"/>
      <c r="H19" s="71"/>
      <c r="I19" s="70"/>
      <c r="J19" s="71"/>
      <c r="K19" s="70"/>
      <c r="L19" s="71"/>
      <c r="M19" s="70"/>
      <c r="N19" s="71"/>
      <c r="O19" s="70"/>
      <c r="P19" s="78"/>
      <c r="Q19" s="77"/>
      <c r="R19" s="78"/>
      <c r="S19" s="70"/>
      <c r="T19" s="71"/>
      <c r="U19" s="70"/>
      <c r="V19" s="93"/>
      <c r="W19" s="70"/>
      <c r="X19" s="93"/>
      <c r="Y19" s="70"/>
      <c r="Z19" s="78"/>
      <c r="AA19" s="77"/>
      <c r="AB19" s="88" t="e">
        <f t="shared" si="1"/>
        <v>#DIV/0!</v>
      </c>
    </row>
    <row r="20" spans="1:28" ht="30" hidden="1" customHeight="1" thickBot="1" x14ac:dyDescent="0.25">
      <c r="A20" s="87">
        <v>16</v>
      </c>
      <c r="B20" s="74"/>
      <c r="C20" s="70"/>
      <c r="D20" s="71"/>
      <c r="E20" s="70"/>
      <c r="F20" s="71"/>
      <c r="G20" s="70"/>
      <c r="H20" s="71"/>
      <c r="I20" s="70"/>
      <c r="J20" s="71"/>
      <c r="K20" s="70"/>
      <c r="L20" s="71"/>
      <c r="M20" s="70"/>
      <c r="N20" s="71"/>
      <c r="O20" s="70"/>
      <c r="P20" s="78"/>
      <c r="Q20" s="77"/>
      <c r="R20" s="78"/>
      <c r="S20" s="70"/>
      <c r="T20" s="71"/>
      <c r="U20" s="70"/>
      <c r="V20" s="93"/>
      <c r="W20" s="70"/>
      <c r="X20" s="93"/>
      <c r="Y20" s="70"/>
      <c r="Z20" s="78"/>
      <c r="AA20" s="77"/>
      <c r="AB20" s="88" t="e">
        <f t="shared" si="1"/>
        <v>#DIV/0!</v>
      </c>
    </row>
    <row r="21" spans="1:28" ht="30" hidden="1" customHeight="1" thickBot="1" x14ac:dyDescent="0.25">
      <c r="A21" s="87">
        <v>17</v>
      </c>
      <c r="B21" s="74"/>
      <c r="C21" s="70"/>
      <c r="D21" s="71"/>
      <c r="E21" s="70"/>
      <c r="F21" s="71"/>
      <c r="G21" s="70"/>
      <c r="H21" s="71"/>
      <c r="I21" s="70"/>
      <c r="J21" s="71"/>
      <c r="K21" s="70"/>
      <c r="L21" s="71"/>
      <c r="M21" s="70"/>
      <c r="N21" s="71"/>
      <c r="O21" s="70"/>
      <c r="P21" s="78"/>
      <c r="Q21" s="77"/>
      <c r="R21" s="78"/>
      <c r="S21" s="70"/>
      <c r="T21" s="71"/>
      <c r="U21" s="70"/>
      <c r="V21" s="93"/>
      <c r="W21" s="70"/>
      <c r="X21" s="93"/>
      <c r="Y21" s="70"/>
      <c r="Z21" s="78"/>
      <c r="AA21" s="77"/>
      <c r="AB21" s="88" t="e">
        <f t="shared" si="1"/>
        <v>#DIV/0!</v>
      </c>
    </row>
    <row r="22" spans="1:28" ht="30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71"/>
      <c r="I22" s="70"/>
      <c r="J22" s="71"/>
      <c r="K22" s="70"/>
      <c r="L22" s="71"/>
      <c r="M22" s="70"/>
      <c r="N22" s="71"/>
      <c r="O22" s="70"/>
      <c r="P22" s="78"/>
      <c r="Q22" s="77"/>
      <c r="R22" s="78"/>
      <c r="S22" s="70"/>
      <c r="T22" s="71"/>
      <c r="U22" s="70"/>
      <c r="V22" s="93"/>
      <c r="W22" s="70"/>
      <c r="X22" s="93"/>
      <c r="Y22" s="70"/>
      <c r="Z22" s="78"/>
      <c r="AA22" s="77"/>
      <c r="AB22" s="88" t="e">
        <f t="shared" si="1"/>
        <v>#DIV/0!</v>
      </c>
    </row>
    <row r="23" spans="1:28" ht="30" hidden="1" customHeight="1" thickBot="1" x14ac:dyDescent="0.25">
      <c r="A23" s="87">
        <v>19</v>
      </c>
      <c r="B23" s="74"/>
      <c r="C23" s="70"/>
      <c r="D23" s="71"/>
      <c r="E23" s="70"/>
      <c r="F23" s="71"/>
      <c r="G23" s="70"/>
      <c r="H23" s="71"/>
      <c r="I23" s="70"/>
      <c r="J23" s="71"/>
      <c r="K23" s="70"/>
      <c r="L23" s="71"/>
      <c r="M23" s="70"/>
      <c r="N23" s="71"/>
      <c r="O23" s="70"/>
      <c r="P23" s="78"/>
      <c r="Q23" s="77"/>
      <c r="R23" s="78"/>
      <c r="S23" s="70"/>
      <c r="T23" s="71"/>
      <c r="U23" s="77"/>
      <c r="V23" s="93"/>
      <c r="W23" s="70"/>
      <c r="X23" s="93"/>
      <c r="Y23" s="77"/>
      <c r="Z23" s="78"/>
      <c r="AA23" s="77"/>
      <c r="AB23" s="88" t="e">
        <f t="shared" si="1"/>
        <v>#DIV/0!</v>
      </c>
    </row>
    <row r="24" spans="1:28" ht="30" hidden="1" customHeight="1" thickBot="1" x14ac:dyDescent="0.25">
      <c r="A24" s="87">
        <v>20</v>
      </c>
      <c r="B24" s="74"/>
      <c r="C24" s="70"/>
      <c r="D24" s="71"/>
      <c r="E24" s="70"/>
      <c r="F24" s="71"/>
      <c r="G24" s="70"/>
      <c r="H24" s="71"/>
      <c r="I24" s="70"/>
      <c r="J24" s="71"/>
      <c r="K24" s="70"/>
      <c r="L24" s="71"/>
      <c r="M24" s="70"/>
      <c r="N24" s="71"/>
      <c r="O24" s="70"/>
      <c r="P24" s="78"/>
      <c r="Q24" s="77"/>
      <c r="R24" s="78"/>
      <c r="S24" s="70"/>
      <c r="T24" s="71"/>
      <c r="U24" s="70"/>
      <c r="V24" s="93"/>
      <c r="W24" s="70"/>
      <c r="X24" s="93"/>
      <c r="Y24" s="70"/>
      <c r="Z24" s="78"/>
      <c r="AA24" s="77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0"/>
      <c r="D25" s="71"/>
      <c r="E25" s="70"/>
      <c r="F25" s="71"/>
      <c r="G25" s="70"/>
      <c r="H25" s="71"/>
      <c r="I25" s="70"/>
      <c r="J25" s="71"/>
      <c r="K25" s="70"/>
      <c r="L25" s="71"/>
      <c r="M25" s="70"/>
      <c r="N25" s="71"/>
      <c r="O25" s="70"/>
      <c r="P25" s="78"/>
      <c r="Q25" s="77"/>
      <c r="R25" s="78"/>
      <c r="S25" s="70"/>
      <c r="T25" s="71"/>
      <c r="U25" s="70"/>
      <c r="V25" s="93"/>
      <c r="W25" s="70"/>
      <c r="X25" s="93"/>
      <c r="Y25" s="70"/>
      <c r="Z25" s="78"/>
      <c r="AA25" s="77"/>
      <c r="AB25" s="88" t="e">
        <f t="shared" si="1"/>
        <v>#DIV/0!</v>
      </c>
    </row>
    <row r="26" spans="1:28" ht="19.5" customHeight="1" thickBot="1" x14ac:dyDescent="0.25">
      <c r="A26" s="586" t="s">
        <v>27</v>
      </c>
      <c r="B26" s="587"/>
      <c r="C26" s="85"/>
      <c r="D26" s="28">
        <f>AVERAGE(D5:D10)</f>
        <v>40.699999999999996</v>
      </c>
      <c r="E26" s="95">
        <v>5</v>
      </c>
      <c r="F26" s="28">
        <f>AVERAGE(F5:F10)</f>
        <v>40.778333333333329</v>
      </c>
      <c r="G26" s="95"/>
      <c r="H26" s="28">
        <f>AVERAGE(H5:H10)</f>
        <v>41.705000000000005</v>
      </c>
      <c r="I26" s="95">
        <v>10</v>
      </c>
      <c r="J26" s="28">
        <f>AVERAGE(J5:J10)</f>
        <v>40.573333333333331</v>
      </c>
      <c r="K26" s="95">
        <v>3</v>
      </c>
      <c r="L26" s="28">
        <f>AVERAGE(L5:L10)</f>
        <v>41.216000000000008</v>
      </c>
      <c r="M26" s="95"/>
      <c r="N26" s="28">
        <f>AVERAGE(N5:N10)</f>
        <v>40.756666666666661</v>
      </c>
      <c r="O26" s="95">
        <v>6</v>
      </c>
      <c r="P26" s="28">
        <f>AVERAGE(P5:P10)</f>
        <v>40.294999999999995</v>
      </c>
      <c r="Q26" s="95">
        <v>2</v>
      </c>
      <c r="R26" s="28">
        <f>AVERAGE(R5:R10)</f>
        <v>40.76</v>
      </c>
      <c r="S26" s="95">
        <v>7</v>
      </c>
      <c r="T26" s="28">
        <f>AVERAGE(T5:T10)</f>
        <v>41.164999999999999</v>
      </c>
      <c r="U26" s="95">
        <v>9</v>
      </c>
      <c r="V26" s="28">
        <f>AVERAGE(V5:V10)</f>
        <v>40.93</v>
      </c>
      <c r="W26" s="95">
        <v>8</v>
      </c>
      <c r="X26" s="28">
        <f>AVERAGE(X5:X10)</f>
        <v>40.531666666666666</v>
      </c>
      <c r="Y26" s="95">
        <v>4</v>
      </c>
      <c r="Z26" s="28">
        <f>AVERAGE(Z5:Z10)</f>
        <v>39.948333333333331</v>
      </c>
      <c r="AA26" s="95">
        <v>1</v>
      </c>
      <c r="AB26" s="88">
        <f>AVERAGE(AB5:AB13)</f>
        <v>40.999777777777773</v>
      </c>
    </row>
  </sheetData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5" t="s">
        <v>68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6</v>
      </c>
      <c r="M4" s="49" t="s">
        <v>4</v>
      </c>
      <c r="N4" s="48">
        <v>9</v>
      </c>
      <c r="O4" s="49" t="s">
        <v>4</v>
      </c>
      <c r="P4" s="48">
        <v>10</v>
      </c>
      <c r="Q4" s="49" t="s">
        <v>4</v>
      </c>
      <c r="R4" s="48">
        <v>13</v>
      </c>
      <c r="S4" s="49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124" t="s">
        <v>34</v>
      </c>
      <c r="C5" s="123"/>
      <c r="D5" s="328">
        <v>41.36</v>
      </c>
      <c r="E5" s="77">
        <v>3</v>
      </c>
      <c r="F5" s="112">
        <v>41.4</v>
      </c>
      <c r="G5" s="77">
        <v>3</v>
      </c>
      <c r="H5" s="78">
        <v>41.54</v>
      </c>
      <c r="I5" s="77">
        <v>5</v>
      </c>
      <c r="J5" s="78">
        <v>41.37</v>
      </c>
      <c r="K5" s="77">
        <v>3</v>
      </c>
      <c r="L5" s="78">
        <v>40.770000000000003</v>
      </c>
      <c r="M5" s="77">
        <v>2</v>
      </c>
      <c r="N5" s="78">
        <v>41.18</v>
      </c>
      <c r="O5" s="77">
        <v>3</v>
      </c>
      <c r="P5" s="78">
        <v>40.479999999999997</v>
      </c>
      <c r="Q5" s="77">
        <v>1</v>
      </c>
      <c r="R5" s="78">
        <v>41.48</v>
      </c>
      <c r="S5" s="77">
        <v>3</v>
      </c>
      <c r="T5" s="78">
        <v>40.6</v>
      </c>
      <c r="U5" s="77">
        <v>1</v>
      </c>
      <c r="V5" s="78">
        <v>40.340000000000003</v>
      </c>
      <c r="W5" s="77">
        <v>1</v>
      </c>
      <c r="X5" s="78">
        <v>40.950000000000003</v>
      </c>
      <c r="Y5" s="77">
        <v>1</v>
      </c>
      <c r="Z5" s="78">
        <v>40.75</v>
      </c>
      <c r="AA5" s="77">
        <v>1</v>
      </c>
      <c r="AB5" s="88">
        <f>AVERAGE(D5,F5,H5,J5,L5,N5,P5,R5,T5,V5,X5,Z5)</f>
        <v>41.018333333333338</v>
      </c>
    </row>
    <row r="6" spans="1:28" ht="38.1" customHeight="1" thickBot="1" x14ac:dyDescent="0.25">
      <c r="A6" s="87">
        <v>2</v>
      </c>
      <c r="B6" s="89" t="s">
        <v>21</v>
      </c>
      <c r="C6" s="70">
        <v>12</v>
      </c>
      <c r="D6" s="78">
        <v>41.3</v>
      </c>
      <c r="E6" s="70">
        <v>1</v>
      </c>
      <c r="F6" s="71">
        <v>41.22</v>
      </c>
      <c r="G6" s="70">
        <v>2</v>
      </c>
      <c r="H6" s="71">
        <v>41.43</v>
      </c>
      <c r="I6" s="70">
        <v>3</v>
      </c>
      <c r="J6" s="93">
        <v>41.2</v>
      </c>
      <c r="K6" s="70">
        <v>1</v>
      </c>
      <c r="L6" s="71">
        <v>40.71</v>
      </c>
      <c r="M6" s="70">
        <v>1</v>
      </c>
      <c r="N6" s="71">
        <v>40.93</v>
      </c>
      <c r="O6" s="70">
        <v>1</v>
      </c>
      <c r="P6" s="71">
        <v>40.659999999999997</v>
      </c>
      <c r="Q6" s="70">
        <v>2</v>
      </c>
      <c r="R6" s="71">
        <v>41.41</v>
      </c>
      <c r="S6" s="70">
        <v>2</v>
      </c>
      <c r="T6" s="71">
        <v>40.93</v>
      </c>
      <c r="U6" s="70">
        <v>3</v>
      </c>
      <c r="V6" s="329">
        <v>41.16</v>
      </c>
      <c r="W6" s="70">
        <v>5</v>
      </c>
      <c r="X6" s="71">
        <v>41.32</v>
      </c>
      <c r="Y6" s="70">
        <v>4</v>
      </c>
      <c r="Z6" s="78">
        <v>40.869999999999997</v>
      </c>
      <c r="AA6" s="77">
        <v>2</v>
      </c>
      <c r="AB6" s="88">
        <f t="shared" ref="AB6:AB21" si="0">AVERAGE(D6,F6,H6,J6,L6,N6,P6,R6,T6,V6,X6,Z6)</f>
        <v>41.095000000000006</v>
      </c>
    </row>
    <row r="7" spans="1:28" ht="38.1" customHeight="1" thickBot="1" x14ac:dyDescent="0.25">
      <c r="A7" s="87">
        <v>3</v>
      </c>
      <c r="B7" s="89" t="s">
        <v>7</v>
      </c>
      <c r="C7" s="70"/>
      <c r="D7" s="71">
        <v>41.76</v>
      </c>
      <c r="E7" s="70">
        <v>8</v>
      </c>
      <c r="F7" s="78">
        <v>41.45</v>
      </c>
      <c r="G7" s="70">
        <v>4</v>
      </c>
      <c r="H7" s="71">
        <v>41.57</v>
      </c>
      <c r="I7" s="70">
        <v>6</v>
      </c>
      <c r="J7" s="71">
        <v>41.23</v>
      </c>
      <c r="K7" s="70">
        <v>2</v>
      </c>
      <c r="L7" s="93">
        <v>40.880000000000003</v>
      </c>
      <c r="M7" s="70">
        <v>3</v>
      </c>
      <c r="N7" s="71">
        <v>41.42</v>
      </c>
      <c r="O7" s="70">
        <v>4</v>
      </c>
      <c r="P7" s="71">
        <v>40.99</v>
      </c>
      <c r="Q7" s="70">
        <v>3</v>
      </c>
      <c r="R7" s="71">
        <v>41.38</v>
      </c>
      <c r="S7" s="70">
        <v>1</v>
      </c>
      <c r="T7" s="71">
        <v>40.71</v>
      </c>
      <c r="U7" s="70">
        <v>2</v>
      </c>
      <c r="V7" s="71">
        <v>40.799999999999997</v>
      </c>
      <c r="W7" s="70">
        <v>3</v>
      </c>
      <c r="X7" s="71">
        <v>41.06</v>
      </c>
      <c r="Y7" s="70">
        <v>2</v>
      </c>
      <c r="Z7" s="328">
        <v>41.05</v>
      </c>
      <c r="AA7" s="77">
        <v>4</v>
      </c>
      <c r="AB7" s="88">
        <f t="shared" si="0"/>
        <v>41.19166666666667</v>
      </c>
    </row>
    <row r="8" spans="1:28" ht="38.1" customHeight="1" thickBot="1" x14ac:dyDescent="0.25">
      <c r="A8" s="87">
        <v>4</v>
      </c>
      <c r="B8" s="89" t="s">
        <v>17</v>
      </c>
      <c r="C8" s="70"/>
      <c r="D8" s="71">
        <v>41.34</v>
      </c>
      <c r="E8" s="77">
        <v>2</v>
      </c>
      <c r="F8" s="71">
        <v>41.09</v>
      </c>
      <c r="G8" s="77">
        <v>1</v>
      </c>
      <c r="H8" s="71">
        <v>41.19</v>
      </c>
      <c r="I8" s="77">
        <v>1</v>
      </c>
      <c r="J8" s="78">
        <v>41.83</v>
      </c>
      <c r="K8" s="332">
        <v>8</v>
      </c>
      <c r="L8" s="71">
        <v>41.02</v>
      </c>
      <c r="M8" s="77">
        <v>4</v>
      </c>
      <c r="N8" s="93">
        <v>41.44</v>
      </c>
      <c r="O8" s="77">
        <v>6</v>
      </c>
      <c r="P8" s="71">
        <v>41.18</v>
      </c>
      <c r="Q8" s="77">
        <v>5</v>
      </c>
      <c r="R8" s="71">
        <v>41.98</v>
      </c>
      <c r="S8" s="70">
        <v>6</v>
      </c>
      <c r="T8" s="71">
        <v>41.32</v>
      </c>
      <c r="U8" s="77">
        <v>7</v>
      </c>
      <c r="V8" s="71">
        <v>40.76</v>
      </c>
      <c r="W8" s="77">
        <v>2</v>
      </c>
      <c r="X8" s="71">
        <v>41.39</v>
      </c>
      <c r="Y8" s="77">
        <v>5</v>
      </c>
      <c r="Z8" s="78">
        <v>40.96</v>
      </c>
      <c r="AA8" s="77">
        <v>3</v>
      </c>
      <c r="AB8" s="88">
        <f t="shared" si="0"/>
        <v>41.291666666666664</v>
      </c>
    </row>
    <row r="9" spans="1:28" ht="38.1" customHeight="1" thickBot="1" x14ac:dyDescent="0.25">
      <c r="A9" s="87">
        <v>5</v>
      </c>
      <c r="B9" s="89" t="s">
        <v>30</v>
      </c>
      <c r="C9" s="70">
        <v>2</v>
      </c>
      <c r="D9" s="71">
        <v>41.65</v>
      </c>
      <c r="E9" s="70">
        <v>5</v>
      </c>
      <c r="F9" s="71">
        <v>41.5</v>
      </c>
      <c r="G9" s="70">
        <v>5</v>
      </c>
      <c r="H9" s="71">
        <v>41.38</v>
      </c>
      <c r="I9" s="70">
        <v>2</v>
      </c>
      <c r="J9" s="71">
        <v>41.76</v>
      </c>
      <c r="K9" s="70">
        <v>7</v>
      </c>
      <c r="L9" s="78">
        <v>41.21</v>
      </c>
      <c r="M9" s="70">
        <v>6</v>
      </c>
      <c r="N9" s="71">
        <v>41.43</v>
      </c>
      <c r="O9" s="70">
        <v>5</v>
      </c>
      <c r="P9" s="93">
        <v>41.01</v>
      </c>
      <c r="Q9" s="70">
        <v>4</v>
      </c>
      <c r="R9" s="71">
        <v>41.81</v>
      </c>
      <c r="S9" s="70">
        <v>5</v>
      </c>
      <c r="T9" s="71">
        <v>41.3</v>
      </c>
      <c r="U9" s="70">
        <v>5</v>
      </c>
      <c r="V9" s="71">
        <v>41.37</v>
      </c>
      <c r="W9" s="330">
        <v>9</v>
      </c>
      <c r="X9" s="71">
        <v>41.56</v>
      </c>
      <c r="Y9" s="70">
        <v>6</v>
      </c>
      <c r="Z9" s="78">
        <v>41.5</v>
      </c>
      <c r="AA9" s="77">
        <v>12</v>
      </c>
      <c r="AB9" s="88">
        <f t="shared" si="0"/>
        <v>41.456666666666671</v>
      </c>
    </row>
    <row r="10" spans="1:28" ht="38.1" customHeight="1" thickBot="1" x14ac:dyDescent="0.25">
      <c r="A10" s="87">
        <v>6</v>
      </c>
      <c r="B10" s="89" t="s">
        <v>55</v>
      </c>
      <c r="C10" s="70">
        <v>8</v>
      </c>
      <c r="D10" s="71">
        <v>41.67</v>
      </c>
      <c r="E10" s="70">
        <v>6</v>
      </c>
      <c r="F10" s="71">
        <v>41.7</v>
      </c>
      <c r="G10" s="70">
        <v>8</v>
      </c>
      <c r="H10" s="71">
        <v>41.47</v>
      </c>
      <c r="I10" s="70">
        <v>4</v>
      </c>
      <c r="J10" s="71">
        <v>41.39</v>
      </c>
      <c r="K10" s="70">
        <v>4</v>
      </c>
      <c r="L10" s="71">
        <v>41.43</v>
      </c>
      <c r="M10" s="70">
        <v>9</v>
      </c>
      <c r="N10" s="78">
        <v>40.950000000000003</v>
      </c>
      <c r="O10" s="70">
        <v>2</v>
      </c>
      <c r="P10" s="329">
        <v>41.76</v>
      </c>
      <c r="Q10" s="70">
        <v>13</v>
      </c>
      <c r="R10" s="93">
        <v>42.56</v>
      </c>
      <c r="S10" s="70">
        <v>12</v>
      </c>
      <c r="T10" s="71">
        <v>41.06</v>
      </c>
      <c r="U10" s="70">
        <v>4</v>
      </c>
      <c r="V10" s="71">
        <v>42.26</v>
      </c>
      <c r="W10" s="70">
        <v>17</v>
      </c>
      <c r="X10" s="71">
        <v>41.3</v>
      </c>
      <c r="Y10" s="70">
        <v>3</v>
      </c>
      <c r="Z10" s="78">
        <v>41.08</v>
      </c>
      <c r="AA10" s="77">
        <v>5</v>
      </c>
      <c r="AB10" s="88">
        <f t="shared" si="0"/>
        <v>41.552500000000002</v>
      </c>
    </row>
    <row r="11" spans="1:28" ht="38.1" customHeight="1" thickBot="1" x14ac:dyDescent="0.25">
      <c r="A11" s="87">
        <v>7</v>
      </c>
      <c r="B11" s="89" t="s">
        <v>29</v>
      </c>
      <c r="C11" s="70"/>
      <c r="D11" s="71">
        <v>42.04</v>
      </c>
      <c r="E11" s="77">
        <v>11</v>
      </c>
      <c r="F11" s="71">
        <v>41.55</v>
      </c>
      <c r="G11" s="77">
        <v>6</v>
      </c>
      <c r="H11" s="71">
        <v>41.96</v>
      </c>
      <c r="I11" s="77">
        <v>8</v>
      </c>
      <c r="J11" s="71">
        <v>41.57</v>
      </c>
      <c r="K11" s="77">
        <v>5</v>
      </c>
      <c r="L11" s="71">
        <v>41.31</v>
      </c>
      <c r="M11" s="77">
        <v>7</v>
      </c>
      <c r="N11" s="329">
        <v>42.1</v>
      </c>
      <c r="O11" s="77">
        <v>14</v>
      </c>
      <c r="P11" s="78">
        <v>41.25</v>
      </c>
      <c r="Q11" s="77">
        <v>7</v>
      </c>
      <c r="R11" s="71">
        <v>42.25</v>
      </c>
      <c r="S11" s="70">
        <v>9</v>
      </c>
      <c r="T11" s="71">
        <v>41.3</v>
      </c>
      <c r="U11" s="77">
        <v>6</v>
      </c>
      <c r="V11" s="93">
        <v>41.27</v>
      </c>
      <c r="W11" s="77">
        <v>7</v>
      </c>
      <c r="X11" s="71">
        <v>41.66</v>
      </c>
      <c r="Y11" s="77">
        <v>9</v>
      </c>
      <c r="Z11" s="78">
        <v>41.19</v>
      </c>
      <c r="AA11" s="77">
        <v>7</v>
      </c>
      <c r="AB11" s="88">
        <f t="shared" si="0"/>
        <v>41.62083333333333</v>
      </c>
    </row>
    <row r="12" spans="1:28" ht="38.1" customHeight="1" thickBot="1" x14ac:dyDescent="0.25">
      <c r="A12" s="87">
        <v>8</v>
      </c>
      <c r="B12" s="89" t="s">
        <v>48</v>
      </c>
      <c r="C12" s="70"/>
      <c r="D12" s="71">
        <v>41.74</v>
      </c>
      <c r="E12" s="70">
        <v>7</v>
      </c>
      <c r="F12" s="71">
        <v>41.71</v>
      </c>
      <c r="G12" s="70">
        <v>9</v>
      </c>
      <c r="H12" s="71">
        <v>41.98</v>
      </c>
      <c r="I12" s="70">
        <v>9</v>
      </c>
      <c r="J12" s="71">
        <v>41.6</v>
      </c>
      <c r="K12" s="70">
        <v>6</v>
      </c>
      <c r="L12" s="71">
        <v>41.14</v>
      </c>
      <c r="M12" s="70">
        <v>5</v>
      </c>
      <c r="N12" s="71">
        <v>41.57</v>
      </c>
      <c r="O12" s="70">
        <v>9</v>
      </c>
      <c r="P12" s="78">
        <v>41.2</v>
      </c>
      <c r="Q12" s="70">
        <v>6</v>
      </c>
      <c r="R12" s="78">
        <v>41.48</v>
      </c>
      <c r="S12" s="70">
        <v>3</v>
      </c>
      <c r="T12" s="329">
        <v>42.51</v>
      </c>
      <c r="U12" s="70">
        <v>15</v>
      </c>
      <c r="V12" s="93">
        <v>41.33</v>
      </c>
      <c r="W12" s="70">
        <v>8</v>
      </c>
      <c r="X12" s="93">
        <v>41.7</v>
      </c>
      <c r="Y12" s="70">
        <v>10</v>
      </c>
      <c r="Z12" s="78">
        <v>41.42</v>
      </c>
      <c r="AA12" s="77">
        <v>9</v>
      </c>
      <c r="AB12" s="88">
        <f t="shared" si="0"/>
        <v>41.615000000000002</v>
      </c>
    </row>
    <row r="13" spans="1:28" ht="38.1" customHeight="1" thickBot="1" x14ac:dyDescent="0.25">
      <c r="A13" s="87">
        <v>9</v>
      </c>
      <c r="B13" s="60" t="s">
        <v>69</v>
      </c>
      <c r="C13" s="70"/>
      <c r="D13" s="71">
        <v>41.77</v>
      </c>
      <c r="E13" s="70">
        <v>9</v>
      </c>
      <c r="F13" s="71">
        <v>41.63</v>
      </c>
      <c r="G13" s="70">
        <v>7</v>
      </c>
      <c r="H13" s="329">
        <v>42.3</v>
      </c>
      <c r="I13" s="70">
        <v>14</v>
      </c>
      <c r="J13" s="71">
        <v>42.22</v>
      </c>
      <c r="K13" s="70">
        <v>12</v>
      </c>
      <c r="L13" s="71">
        <v>41.41</v>
      </c>
      <c r="M13" s="70">
        <v>8</v>
      </c>
      <c r="N13" s="71">
        <v>41.62</v>
      </c>
      <c r="O13" s="70">
        <v>11</v>
      </c>
      <c r="P13" s="78">
        <v>41.3</v>
      </c>
      <c r="Q13" s="70">
        <v>8</v>
      </c>
      <c r="R13" s="78">
        <v>42.19</v>
      </c>
      <c r="S13" s="70">
        <v>8</v>
      </c>
      <c r="T13" s="71">
        <v>41.47</v>
      </c>
      <c r="U13" s="70">
        <v>8</v>
      </c>
      <c r="V13" s="93">
        <v>41.23</v>
      </c>
      <c r="W13" s="70">
        <v>6</v>
      </c>
      <c r="X13" s="93">
        <v>41.6</v>
      </c>
      <c r="Y13" s="70">
        <v>7</v>
      </c>
      <c r="Z13" s="78">
        <v>41.13</v>
      </c>
      <c r="AA13" s="77">
        <v>6</v>
      </c>
      <c r="AB13" s="88">
        <f t="shared" si="0"/>
        <v>41.655833333333334</v>
      </c>
    </row>
    <row r="14" spans="1:28" ht="37.5" customHeight="1" thickBot="1" x14ac:dyDescent="0.25">
      <c r="A14" s="87">
        <v>10</v>
      </c>
      <c r="B14" s="89" t="s">
        <v>70</v>
      </c>
      <c r="C14" s="70"/>
      <c r="D14" s="71">
        <v>42.05</v>
      </c>
      <c r="E14" s="77">
        <v>12</v>
      </c>
      <c r="F14" s="71">
        <v>41.94</v>
      </c>
      <c r="G14" s="77">
        <v>11</v>
      </c>
      <c r="H14" s="71">
        <v>41.66</v>
      </c>
      <c r="I14" s="77">
        <v>7</v>
      </c>
      <c r="J14" s="329">
        <v>42.35</v>
      </c>
      <c r="K14" s="77">
        <v>13</v>
      </c>
      <c r="L14" s="71">
        <v>41.53</v>
      </c>
      <c r="M14" s="77">
        <v>12</v>
      </c>
      <c r="N14" s="71">
        <v>41.57</v>
      </c>
      <c r="O14" s="77">
        <v>10</v>
      </c>
      <c r="P14" s="78">
        <v>41.65</v>
      </c>
      <c r="Q14" s="77">
        <v>11</v>
      </c>
      <c r="R14" s="78">
        <v>42.27</v>
      </c>
      <c r="S14" s="70">
        <v>10</v>
      </c>
      <c r="T14" s="71">
        <v>41.65</v>
      </c>
      <c r="U14" s="77">
        <v>10</v>
      </c>
      <c r="V14" s="93">
        <v>41.42</v>
      </c>
      <c r="W14" s="77">
        <v>10</v>
      </c>
      <c r="X14" s="93">
        <v>41.98</v>
      </c>
      <c r="Y14" s="77">
        <v>13</v>
      </c>
      <c r="Z14" s="78">
        <v>41.43</v>
      </c>
      <c r="AA14" s="77">
        <v>10</v>
      </c>
      <c r="AB14" s="88">
        <f t="shared" si="0"/>
        <v>41.791666666666664</v>
      </c>
    </row>
    <row r="15" spans="1:28" ht="37.5" customHeight="1" thickBot="1" x14ac:dyDescent="0.25">
      <c r="A15" s="87">
        <v>11</v>
      </c>
      <c r="B15" s="89" t="s">
        <v>16</v>
      </c>
      <c r="C15" s="70">
        <v>16</v>
      </c>
      <c r="D15" s="71">
        <v>41.62</v>
      </c>
      <c r="E15" s="70">
        <v>4</v>
      </c>
      <c r="F15" s="71">
        <v>42.03</v>
      </c>
      <c r="G15" s="70">
        <v>12</v>
      </c>
      <c r="H15" s="71">
        <v>42.12</v>
      </c>
      <c r="I15" s="70">
        <v>11</v>
      </c>
      <c r="J15" s="71">
        <v>42.13</v>
      </c>
      <c r="K15" s="70">
        <v>11</v>
      </c>
      <c r="L15" s="71">
        <v>41.99</v>
      </c>
      <c r="M15" s="70">
        <v>13</v>
      </c>
      <c r="N15" s="71">
        <v>41.56</v>
      </c>
      <c r="O15" s="70">
        <v>8</v>
      </c>
      <c r="P15" s="78">
        <v>41.5</v>
      </c>
      <c r="Q15" s="70">
        <v>9</v>
      </c>
      <c r="R15" s="78">
        <v>42.02</v>
      </c>
      <c r="S15" s="330">
        <v>7</v>
      </c>
      <c r="T15" s="71">
        <v>42.33</v>
      </c>
      <c r="U15" s="70">
        <v>12</v>
      </c>
      <c r="V15" s="93">
        <v>41.81</v>
      </c>
      <c r="W15" s="70">
        <v>14</v>
      </c>
      <c r="X15" s="93">
        <v>41.62</v>
      </c>
      <c r="Y15" s="70">
        <v>8</v>
      </c>
      <c r="Z15" s="78">
        <v>41.52</v>
      </c>
      <c r="AA15" s="77">
        <v>13</v>
      </c>
      <c r="AB15" s="88">
        <f t="shared" si="0"/>
        <v>41.854166666666664</v>
      </c>
    </row>
    <row r="16" spans="1:28" ht="37.5" customHeight="1" thickBot="1" x14ac:dyDescent="0.25">
      <c r="A16" s="87">
        <v>12</v>
      </c>
      <c r="B16" s="89" t="s">
        <v>15</v>
      </c>
      <c r="C16" s="70"/>
      <c r="D16" s="71">
        <v>42.09</v>
      </c>
      <c r="E16" s="70">
        <v>13</v>
      </c>
      <c r="F16" s="71">
        <v>42.19</v>
      </c>
      <c r="G16" s="70">
        <v>14</v>
      </c>
      <c r="H16" s="71">
        <v>42.13</v>
      </c>
      <c r="I16" s="70">
        <v>12</v>
      </c>
      <c r="J16" s="71">
        <v>41.87</v>
      </c>
      <c r="K16" s="70">
        <v>9</v>
      </c>
      <c r="L16" s="71">
        <v>41.45</v>
      </c>
      <c r="M16" s="70">
        <v>10</v>
      </c>
      <c r="N16" s="71">
        <v>42.11</v>
      </c>
      <c r="O16" s="70">
        <v>15</v>
      </c>
      <c r="P16" s="78">
        <v>41.57</v>
      </c>
      <c r="Q16" s="70">
        <v>10</v>
      </c>
      <c r="R16" s="78">
        <v>42.33</v>
      </c>
      <c r="S16" s="70">
        <v>11</v>
      </c>
      <c r="T16" s="71">
        <v>41.61</v>
      </c>
      <c r="U16" s="70">
        <v>9</v>
      </c>
      <c r="V16" s="93">
        <v>41.13</v>
      </c>
      <c r="W16" s="70">
        <v>4</v>
      </c>
      <c r="X16" s="331">
        <v>41.97</v>
      </c>
      <c r="Y16" s="70">
        <v>12</v>
      </c>
      <c r="Z16" s="78">
        <v>41.81</v>
      </c>
      <c r="AA16" s="77">
        <v>15</v>
      </c>
      <c r="AB16" s="88">
        <f t="shared" si="0"/>
        <v>41.855000000000004</v>
      </c>
    </row>
    <row r="17" spans="1:28" ht="37.5" customHeight="1" thickBot="1" x14ac:dyDescent="0.25">
      <c r="A17" s="87">
        <v>13</v>
      </c>
      <c r="B17" s="103" t="s">
        <v>56</v>
      </c>
      <c r="C17" s="131">
        <v>1</v>
      </c>
      <c r="D17" s="71">
        <v>41.93</v>
      </c>
      <c r="E17" s="77">
        <v>10</v>
      </c>
      <c r="F17" s="71">
        <v>41.79</v>
      </c>
      <c r="G17" s="77">
        <v>10</v>
      </c>
      <c r="H17" s="71">
        <v>42.02</v>
      </c>
      <c r="I17" s="77">
        <v>10</v>
      </c>
      <c r="J17" s="71">
        <v>42.08</v>
      </c>
      <c r="K17" s="77">
        <v>10</v>
      </c>
      <c r="L17" s="329">
        <v>42.24</v>
      </c>
      <c r="M17" s="77">
        <v>14</v>
      </c>
      <c r="N17" s="71">
        <v>41.99</v>
      </c>
      <c r="O17" s="77">
        <v>13</v>
      </c>
      <c r="P17" s="78">
        <v>41.85</v>
      </c>
      <c r="Q17" s="77">
        <v>14</v>
      </c>
      <c r="R17" s="78">
        <v>42.59</v>
      </c>
      <c r="S17" s="70">
        <v>13</v>
      </c>
      <c r="T17" s="71">
        <v>41.8</v>
      </c>
      <c r="U17" s="77">
        <v>11</v>
      </c>
      <c r="V17" s="93">
        <v>41.68</v>
      </c>
      <c r="W17" s="77">
        <v>11</v>
      </c>
      <c r="X17" s="93">
        <v>41.8</v>
      </c>
      <c r="Y17" s="77">
        <v>11</v>
      </c>
      <c r="Z17" s="78">
        <v>41.31</v>
      </c>
      <c r="AA17" s="77">
        <v>8</v>
      </c>
      <c r="AB17" s="88">
        <f t="shared" si="0"/>
        <v>41.923333333333339</v>
      </c>
    </row>
    <row r="18" spans="1:28" ht="37.5" customHeight="1" thickBot="1" x14ac:dyDescent="0.25">
      <c r="A18" s="87">
        <v>14</v>
      </c>
      <c r="B18" s="89" t="s">
        <v>60</v>
      </c>
      <c r="C18" s="70"/>
      <c r="D18" s="71">
        <v>42.26</v>
      </c>
      <c r="E18" s="70">
        <v>14</v>
      </c>
      <c r="F18" s="71">
        <v>42.16</v>
      </c>
      <c r="G18" s="70">
        <v>13</v>
      </c>
      <c r="H18" s="71">
        <v>42.28</v>
      </c>
      <c r="I18" s="70">
        <v>13</v>
      </c>
      <c r="J18" s="71">
        <v>42.44</v>
      </c>
      <c r="K18" s="70">
        <v>14</v>
      </c>
      <c r="L18" s="71">
        <v>41.52</v>
      </c>
      <c r="M18" s="70">
        <v>11</v>
      </c>
      <c r="N18" s="71">
        <v>41.48</v>
      </c>
      <c r="O18" s="330">
        <v>7</v>
      </c>
      <c r="P18" s="78">
        <v>42.84</v>
      </c>
      <c r="Q18" s="70">
        <v>16</v>
      </c>
      <c r="R18" s="78">
        <v>43.41</v>
      </c>
      <c r="S18" s="70">
        <v>16</v>
      </c>
      <c r="T18" s="71">
        <v>42.73</v>
      </c>
      <c r="U18" s="70">
        <v>16</v>
      </c>
      <c r="V18" s="93">
        <v>41.77</v>
      </c>
      <c r="W18" s="70">
        <v>13</v>
      </c>
      <c r="X18" s="93">
        <v>42.62</v>
      </c>
      <c r="Y18" s="70">
        <v>16</v>
      </c>
      <c r="Z18" s="78">
        <v>41.85</v>
      </c>
      <c r="AA18" s="77">
        <v>16</v>
      </c>
      <c r="AB18" s="88">
        <f t="shared" si="0"/>
        <v>42.28</v>
      </c>
    </row>
    <row r="19" spans="1:28" ht="37.5" customHeight="1" thickBot="1" x14ac:dyDescent="0.25">
      <c r="A19" s="87">
        <v>15</v>
      </c>
      <c r="B19" s="89" t="s">
        <v>71</v>
      </c>
      <c r="C19" s="70"/>
      <c r="D19" s="71">
        <v>42.37</v>
      </c>
      <c r="E19" s="70">
        <v>15</v>
      </c>
      <c r="F19" s="71">
        <v>42.4</v>
      </c>
      <c r="G19" s="70">
        <v>16</v>
      </c>
      <c r="H19" s="71">
        <v>42.6</v>
      </c>
      <c r="I19" s="70">
        <v>15</v>
      </c>
      <c r="J19" s="71">
        <v>42.68</v>
      </c>
      <c r="K19" s="70">
        <v>15</v>
      </c>
      <c r="L19" s="71">
        <v>43</v>
      </c>
      <c r="M19" s="70">
        <v>17</v>
      </c>
      <c r="N19" s="71">
        <v>41.74</v>
      </c>
      <c r="O19" s="70">
        <v>12</v>
      </c>
      <c r="P19" s="78">
        <v>41.72</v>
      </c>
      <c r="Q19" s="70">
        <v>12</v>
      </c>
      <c r="R19" s="328">
        <v>43.45</v>
      </c>
      <c r="S19" s="70">
        <v>17</v>
      </c>
      <c r="T19" s="71">
        <v>43.17</v>
      </c>
      <c r="U19" s="70">
        <v>17</v>
      </c>
      <c r="V19" s="93">
        <v>41.98</v>
      </c>
      <c r="W19" s="70">
        <v>15</v>
      </c>
      <c r="X19" s="93">
        <v>42.94</v>
      </c>
      <c r="Y19" s="70">
        <v>17</v>
      </c>
      <c r="Z19" s="78">
        <v>41.7</v>
      </c>
      <c r="AA19" s="77">
        <v>14</v>
      </c>
      <c r="AB19" s="88">
        <f t="shared" si="0"/>
        <v>42.479166666666664</v>
      </c>
    </row>
    <row r="20" spans="1:28" ht="37.5" customHeight="1" thickBot="1" x14ac:dyDescent="0.25">
      <c r="A20" s="87">
        <v>16</v>
      </c>
      <c r="B20" s="110" t="s">
        <v>59</v>
      </c>
      <c r="C20" s="82">
        <v>7</v>
      </c>
      <c r="D20" s="71">
        <v>42.47</v>
      </c>
      <c r="E20" s="77">
        <v>16</v>
      </c>
      <c r="F20" s="329">
        <v>44.44</v>
      </c>
      <c r="G20" s="77">
        <v>17</v>
      </c>
      <c r="H20" s="71">
        <v>42.79</v>
      </c>
      <c r="I20" s="77">
        <v>16</v>
      </c>
      <c r="J20" s="71">
        <v>42.96</v>
      </c>
      <c r="K20" s="77">
        <v>17</v>
      </c>
      <c r="L20" s="71">
        <v>42.39</v>
      </c>
      <c r="M20" s="77">
        <v>15</v>
      </c>
      <c r="N20" s="71">
        <v>42.56</v>
      </c>
      <c r="O20" s="77">
        <v>16</v>
      </c>
      <c r="P20" s="78">
        <v>41.99</v>
      </c>
      <c r="Q20" s="77">
        <v>15</v>
      </c>
      <c r="R20" s="78">
        <v>42.79</v>
      </c>
      <c r="S20" s="70">
        <v>14</v>
      </c>
      <c r="T20" s="71">
        <v>42.47</v>
      </c>
      <c r="U20" s="77">
        <v>14</v>
      </c>
      <c r="V20" s="93">
        <v>41.71</v>
      </c>
      <c r="W20" s="77">
        <v>12</v>
      </c>
      <c r="X20" s="93">
        <v>42.26</v>
      </c>
      <c r="Y20" s="77">
        <v>14</v>
      </c>
      <c r="Z20" s="78">
        <v>41.44</v>
      </c>
      <c r="AA20" s="77">
        <v>11</v>
      </c>
      <c r="AB20" s="88">
        <f t="shared" si="0"/>
        <v>42.522500000000001</v>
      </c>
    </row>
    <row r="21" spans="1:28" ht="33" customHeight="1" thickBot="1" x14ac:dyDescent="0.25">
      <c r="A21" s="87">
        <v>17</v>
      </c>
      <c r="B21" s="58" t="s">
        <v>61</v>
      </c>
      <c r="C21" s="77"/>
      <c r="D21" s="71">
        <v>42.85</v>
      </c>
      <c r="E21" s="70">
        <v>17</v>
      </c>
      <c r="F21" s="71">
        <v>42.26</v>
      </c>
      <c r="G21" s="330">
        <v>15</v>
      </c>
      <c r="H21" s="71">
        <v>42.96</v>
      </c>
      <c r="I21" s="70">
        <v>17</v>
      </c>
      <c r="J21" s="71">
        <v>42.83</v>
      </c>
      <c r="K21" s="70">
        <v>16</v>
      </c>
      <c r="L21" s="71">
        <v>42.73</v>
      </c>
      <c r="M21" s="70">
        <v>16</v>
      </c>
      <c r="N21" s="71">
        <v>42.57</v>
      </c>
      <c r="O21" s="70">
        <v>17</v>
      </c>
      <c r="P21" s="71">
        <v>42.96</v>
      </c>
      <c r="Q21" s="70">
        <v>17</v>
      </c>
      <c r="R21" s="78">
        <v>42.86</v>
      </c>
      <c r="S21" s="70">
        <v>15</v>
      </c>
      <c r="T21" s="71">
        <v>42.4</v>
      </c>
      <c r="U21" s="70">
        <v>13</v>
      </c>
      <c r="V21" s="71">
        <v>42.12</v>
      </c>
      <c r="W21" s="70">
        <v>16</v>
      </c>
      <c r="X21" s="93">
        <v>42.37</v>
      </c>
      <c r="Y21" s="70">
        <v>15</v>
      </c>
      <c r="Z21" s="78">
        <v>42.29</v>
      </c>
      <c r="AA21" s="77">
        <v>17</v>
      </c>
      <c r="AB21" s="88">
        <f t="shared" si="0"/>
        <v>42.6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ref="AB22:AB28" si="1">AVERAGE(D22,F22,H22,J22,L22,N22,P22,T22,V22,X22,Z22)</f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AVERAGE(D5:D10)</f>
        <v>41.513333333333328</v>
      </c>
      <c r="E29" s="95">
        <v>11</v>
      </c>
      <c r="F29" s="28">
        <f>AVERAGE(F5:F10)</f>
        <v>41.393333333333338</v>
      </c>
      <c r="G29" s="95">
        <v>8</v>
      </c>
      <c r="H29" s="28">
        <f>AVERAGE(H5:H10)</f>
        <v>41.43</v>
      </c>
      <c r="I29" s="95">
        <v>9</v>
      </c>
      <c r="J29" s="28">
        <f>AVERAGE(J5:J10)</f>
        <v>41.463333333333331</v>
      </c>
      <c r="K29" s="95">
        <v>10</v>
      </c>
      <c r="L29" s="28">
        <f>AVERAGE(L5:L10)</f>
        <v>41.003333333333337</v>
      </c>
      <c r="M29" s="95">
        <v>2</v>
      </c>
      <c r="N29" s="28">
        <f>AVERAGE(N5:N10)</f>
        <v>41.225000000000001</v>
      </c>
      <c r="O29" s="95">
        <v>6</v>
      </c>
      <c r="P29" s="28">
        <f>AVERAGE(P5:P10)</f>
        <v>41.013333333333328</v>
      </c>
      <c r="Q29" s="95">
        <v>3</v>
      </c>
      <c r="R29" s="28">
        <f>AVERAGE(R5:R10)</f>
        <v>41.769999999999996</v>
      </c>
      <c r="S29" s="95">
        <v>12</v>
      </c>
      <c r="T29" s="28">
        <f>AVERAGE(T5:T10)</f>
        <v>40.986666666666672</v>
      </c>
      <c r="U29" s="95">
        <v>1</v>
      </c>
      <c r="V29" s="28">
        <f>AVERAGE(V5:V10)</f>
        <v>41.115000000000002</v>
      </c>
      <c r="W29" s="95">
        <v>5</v>
      </c>
      <c r="X29" s="28">
        <f>AVERAGE(X5:X10)</f>
        <v>41.263333333333343</v>
      </c>
      <c r="Y29" s="95">
        <v>7</v>
      </c>
      <c r="Z29" s="28">
        <f>AVERAGE(Z5:Z10)</f>
        <v>41.034999999999997</v>
      </c>
      <c r="AA29" s="95">
        <v>4</v>
      </c>
      <c r="AB29" s="88">
        <f>AVERAGE(AB5:AB13)</f>
        <v>41.388611111111118</v>
      </c>
    </row>
    <row r="30" spans="1:28" x14ac:dyDescent="0.2">
      <c r="G30" s="102"/>
      <c r="M30" s="102"/>
      <c r="N30" s="64"/>
      <c r="S30" s="102"/>
      <c r="Y30" s="102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2" orientation="landscape" verticalDpi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9.42578125" customWidth="1"/>
    <col min="3" max="3" width="7.42578125" customWidth="1"/>
    <col min="4" max="4" width="9" customWidth="1"/>
    <col min="5" max="5" width="4.7109375" customWidth="1"/>
    <col min="6" max="6" width="9" customWidth="1"/>
    <col min="7" max="7" width="4.7109375" customWidth="1"/>
    <col min="8" max="8" width="8.42578125" customWidth="1"/>
    <col min="9" max="9" width="4.7109375" customWidth="1"/>
    <col min="10" max="10" width="9.28515625" customWidth="1"/>
    <col min="11" max="11" width="4.7109375" customWidth="1"/>
    <col min="12" max="12" width="9.42578125" customWidth="1"/>
    <col min="13" max="13" width="4.7109375" customWidth="1"/>
    <col min="14" max="14" width="9" customWidth="1"/>
    <col min="15" max="15" width="4.7109375" customWidth="1"/>
    <col min="16" max="16" width="8.7109375" customWidth="1"/>
    <col min="17" max="17" width="4.7109375" customWidth="1"/>
    <col min="18" max="18" width="9.42578125" customWidth="1"/>
    <col min="19" max="19" width="4.7109375" customWidth="1"/>
    <col min="20" max="20" width="9.28515625" customWidth="1"/>
    <col min="21" max="21" width="4.7109375" customWidth="1"/>
    <col min="22" max="22" width="8.28515625" customWidth="1"/>
    <col min="23" max="23" width="4.7109375" customWidth="1"/>
    <col min="24" max="24" width="9.28515625" customWidth="1"/>
    <col min="25" max="25" width="4.7109375" customWidth="1"/>
    <col min="26" max="26" width="8.42578125" customWidth="1"/>
    <col min="27" max="27" width="4.7109375" customWidth="1"/>
    <col min="28" max="28" width="9" customWidth="1"/>
  </cols>
  <sheetData>
    <row r="1" spans="1:28" ht="16.5" x14ac:dyDescent="0.25">
      <c r="A1" s="565" t="s">
        <v>72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7" t="s">
        <v>3</v>
      </c>
      <c r="D4" s="346">
        <v>1</v>
      </c>
      <c r="E4" s="49" t="s">
        <v>4</v>
      </c>
      <c r="F4" s="346">
        <v>2</v>
      </c>
      <c r="G4" s="49" t="s">
        <v>4</v>
      </c>
      <c r="H4" s="346">
        <v>3</v>
      </c>
      <c r="I4" s="49" t="s">
        <v>4</v>
      </c>
      <c r="J4" s="346">
        <v>4</v>
      </c>
      <c r="K4" s="49" t="s">
        <v>4</v>
      </c>
      <c r="L4" s="346">
        <v>5</v>
      </c>
      <c r="M4" s="49" t="s">
        <v>4</v>
      </c>
      <c r="N4" s="346">
        <v>6</v>
      </c>
      <c r="O4" s="49" t="s">
        <v>4</v>
      </c>
      <c r="P4" s="346">
        <v>7</v>
      </c>
      <c r="Q4" s="49" t="s">
        <v>4</v>
      </c>
      <c r="R4" s="346">
        <v>8</v>
      </c>
      <c r="S4" s="49" t="s">
        <v>4</v>
      </c>
      <c r="T4" s="347">
        <v>9</v>
      </c>
      <c r="U4" s="49" t="s">
        <v>4</v>
      </c>
      <c r="V4" s="346">
        <v>10</v>
      </c>
      <c r="W4" s="49" t="s">
        <v>4</v>
      </c>
      <c r="X4" s="346">
        <v>21</v>
      </c>
      <c r="Y4" s="49" t="s">
        <v>4</v>
      </c>
      <c r="Z4" s="348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333" t="s">
        <v>23</v>
      </c>
      <c r="C5" s="334"/>
      <c r="D5" s="351">
        <v>42.47</v>
      </c>
      <c r="E5" s="38">
        <v>6</v>
      </c>
      <c r="F5" s="350">
        <v>41.99</v>
      </c>
      <c r="G5" s="38">
        <v>5</v>
      </c>
      <c r="H5" s="358">
        <v>42.14</v>
      </c>
      <c r="I5" s="38">
        <v>3</v>
      </c>
      <c r="J5" s="351">
        <v>41.93</v>
      </c>
      <c r="K5" s="38">
        <v>3</v>
      </c>
      <c r="L5" s="358">
        <v>42.09</v>
      </c>
      <c r="M5" s="38">
        <v>1</v>
      </c>
      <c r="N5" s="351">
        <v>41.85</v>
      </c>
      <c r="O5" s="38">
        <v>2</v>
      </c>
      <c r="P5" s="358">
        <v>41.79</v>
      </c>
      <c r="Q5" s="38">
        <v>1</v>
      </c>
      <c r="R5" s="351">
        <v>42.17</v>
      </c>
      <c r="S5" s="38">
        <v>1</v>
      </c>
      <c r="T5" s="351">
        <v>41.96</v>
      </c>
      <c r="U5" s="38">
        <v>3</v>
      </c>
      <c r="V5" s="351">
        <v>42.31</v>
      </c>
      <c r="W5" s="38">
        <v>3</v>
      </c>
      <c r="X5" s="351">
        <v>41.96</v>
      </c>
      <c r="Y5" s="38">
        <v>1</v>
      </c>
      <c r="Z5" s="349">
        <v>42.51</v>
      </c>
      <c r="AA5" s="38">
        <v>6</v>
      </c>
      <c r="AB5" s="88">
        <f t="shared" ref="AB5:AB27" si="0">AVERAGE(D5,F5,H5,J5,L5,N5,P5,R5,T5,V5,X5,Z5)</f>
        <v>42.097499999999997</v>
      </c>
    </row>
    <row r="6" spans="1:28" ht="38.1" customHeight="1" thickBot="1" x14ac:dyDescent="0.25">
      <c r="A6" s="87">
        <v>2</v>
      </c>
      <c r="B6" s="336" t="s">
        <v>21</v>
      </c>
      <c r="C6" s="337"/>
      <c r="D6" s="351">
        <v>42.36</v>
      </c>
      <c r="E6" s="14">
        <v>2</v>
      </c>
      <c r="F6" s="353">
        <v>41.83</v>
      </c>
      <c r="G6" s="14">
        <v>1</v>
      </c>
      <c r="H6" s="357">
        <v>41.8</v>
      </c>
      <c r="I6" s="14">
        <v>1</v>
      </c>
      <c r="J6" s="354">
        <v>41.86</v>
      </c>
      <c r="K6" s="14">
        <v>1</v>
      </c>
      <c r="L6" s="357">
        <v>42.14</v>
      </c>
      <c r="M6" s="14">
        <v>2</v>
      </c>
      <c r="N6" s="355">
        <v>42.09</v>
      </c>
      <c r="O6" s="14">
        <v>7</v>
      </c>
      <c r="P6" s="357">
        <v>42.36</v>
      </c>
      <c r="Q6" s="14">
        <v>8</v>
      </c>
      <c r="R6" s="353">
        <v>42.34</v>
      </c>
      <c r="S6" s="14">
        <v>4</v>
      </c>
      <c r="T6" s="353">
        <v>42.11</v>
      </c>
      <c r="U6" s="14">
        <v>7</v>
      </c>
      <c r="V6" s="353">
        <v>42.3</v>
      </c>
      <c r="W6" s="14">
        <v>2</v>
      </c>
      <c r="X6" s="353">
        <v>41.99</v>
      </c>
      <c r="Y6" s="14">
        <v>2</v>
      </c>
      <c r="Z6" s="351">
        <v>42.13</v>
      </c>
      <c r="AA6" s="361">
        <v>2</v>
      </c>
      <c r="AB6" s="88">
        <f t="shared" si="0"/>
        <v>42.109166666666667</v>
      </c>
    </row>
    <row r="7" spans="1:28" ht="38.1" customHeight="1" thickBot="1" x14ac:dyDescent="0.25">
      <c r="A7" s="87">
        <v>3</v>
      </c>
      <c r="B7" s="336" t="s">
        <v>11</v>
      </c>
      <c r="C7" s="337">
        <v>9</v>
      </c>
      <c r="D7" s="353">
        <v>42.13</v>
      </c>
      <c r="E7" s="359">
        <v>1</v>
      </c>
      <c r="F7" s="351">
        <v>41.9</v>
      </c>
      <c r="G7" s="14">
        <v>2</v>
      </c>
      <c r="H7" s="357">
        <v>42.17</v>
      </c>
      <c r="I7" s="14">
        <v>4</v>
      </c>
      <c r="J7" s="353">
        <v>41.88</v>
      </c>
      <c r="K7" s="14">
        <v>2</v>
      </c>
      <c r="L7" s="364">
        <v>42.24</v>
      </c>
      <c r="M7" s="14">
        <v>3</v>
      </c>
      <c r="N7" s="353">
        <v>41.92</v>
      </c>
      <c r="O7" s="359">
        <v>3</v>
      </c>
      <c r="P7" s="360">
        <v>42.21</v>
      </c>
      <c r="Q7" s="14">
        <v>7</v>
      </c>
      <c r="R7" s="353">
        <v>42.53</v>
      </c>
      <c r="S7" s="14">
        <v>7</v>
      </c>
      <c r="T7" s="353">
        <v>41.98</v>
      </c>
      <c r="U7" s="14">
        <v>6</v>
      </c>
      <c r="V7" s="353">
        <v>42.54</v>
      </c>
      <c r="W7" s="359">
        <v>5</v>
      </c>
      <c r="X7" s="353">
        <v>42.33</v>
      </c>
      <c r="Y7" s="14">
        <v>4</v>
      </c>
      <c r="Z7" s="351">
        <v>42.09</v>
      </c>
      <c r="AA7" s="38">
        <v>1</v>
      </c>
      <c r="AB7" s="88">
        <f t="shared" si="0"/>
        <v>42.160000000000004</v>
      </c>
    </row>
    <row r="8" spans="1:28" ht="38.1" customHeight="1" thickBot="1" x14ac:dyDescent="0.25">
      <c r="A8" s="87">
        <v>4</v>
      </c>
      <c r="B8" s="363" t="s">
        <v>52</v>
      </c>
      <c r="C8" s="337"/>
      <c r="D8" s="353">
        <v>42.41</v>
      </c>
      <c r="E8" s="14">
        <v>4</v>
      </c>
      <c r="F8" s="353">
        <v>42.32</v>
      </c>
      <c r="G8" s="14">
        <v>11</v>
      </c>
      <c r="H8" s="357">
        <v>42.35</v>
      </c>
      <c r="I8" s="14">
        <v>6</v>
      </c>
      <c r="J8" s="351">
        <v>42.22</v>
      </c>
      <c r="K8" s="14">
        <v>6</v>
      </c>
      <c r="L8" s="357">
        <v>42.38</v>
      </c>
      <c r="M8" s="14">
        <v>7</v>
      </c>
      <c r="N8" s="354">
        <v>42.03</v>
      </c>
      <c r="O8" s="14">
        <v>6</v>
      </c>
      <c r="P8" s="357">
        <v>42.07</v>
      </c>
      <c r="Q8" s="14">
        <v>5</v>
      </c>
      <c r="R8" s="353">
        <v>42.33</v>
      </c>
      <c r="S8" s="14">
        <v>3</v>
      </c>
      <c r="T8" s="353">
        <v>41.93</v>
      </c>
      <c r="U8" s="14">
        <v>2</v>
      </c>
      <c r="V8" s="353">
        <v>42.57</v>
      </c>
      <c r="W8" s="14">
        <v>6</v>
      </c>
      <c r="X8" s="353">
        <v>42.37</v>
      </c>
      <c r="Y8" s="14">
        <v>5</v>
      </c>
      <c r="Z8" s="351">
        <v>42.44</v>
      </c>
      <c r="AA8" s="362">
        <v>4</v>
      </c>
      <c r="AB8" s="88">
        <f t="shared" si="0"/>
        <v>42.284999999999997</v>
      </c>
    </row>
    <row r="9" spans="1:28" ht="38.1" customHeight="1" thickBot="1" x14ac:dyDescent="0.25">
      <c r="A9" s="87">
        <v>5</v>
      </c>
      <c r="B9" s="336" t="s">
        <v>12</v>
      </c>
      <c r="C9" s="337" t="s">
        <v>8</v>
      </c>
      <c r="D9" s="353">
        <v>42.39</v>
      </c>
      <c r="E9" s="14">
        <v>3</v>
      </c>
      <c r="F9" s="353">
        <v>42.16</v>
      </c>
      <c r="G9" s="14">
        <v>8</v>
      </c>
      <c r="H9" s="357">
        <v>42.06</v>
      </c>
      <c r="I9" s="14">
        <v>2</v>
      </c>
      <c r="J9" s="353">
        <v>42.12</v>
      </c>
      <c r="K9" s="14">
        <v>5</v>
      </c>
      <c r="L9" s="358">
        <v>42.29</v>
      </c>
      <c r="M9" s="14">
        <v>5</v>
      </c>
      <c r="N9" s="353">
        <v>41.95</v>
      </c>
      <c r="O9" s="14">
        <v>4</v>
      </c>
      <c r="P9" s="364">
        <v>42.17</v>
      </c>
      <c r="Q9" s="14">
        <v>6</v>
      </c>
      <c r="R9" s="355">
        <v>42.5</v>
      </c>
      <c r="S9" s="14">
        <v>6</v>
      </c>
      <c r="T9" s="353">
        <v>42.55</v>
      </c>
      <c r="U9" s="14">
        <v>11</v>
      </c>
      <c r="V9" s="353">
        <v>42.57</v>
      </c>
      <c r="W9" s="14">
        <v>7</v>
      </c>
      <c r="X9" s="353">
        <v>42.48</v>
      </c>
      <c r="Y9" s="14">
        <v>7</v>
      </c>
      <c r="Z9" s="351">
        <v>42.26</v>
      </c>
      <c r="AA9" s="38">
        <v>3</v>
      </c>
      <c r="AB9" s="88">
        <f t="shared" si="0"/>
        <v>42.291666666666664</v>
      </c>
    </row>
    <row r="10" spans="1:28" ht="38.1" customHeight="1" thickBot="1" x14ac:dyDescent="0.25">
      <c r="A10" s="87">
        <v>6</v>
      </c>
      <c r="B10" s="336" t="s">
        <v>13</v>
      </c>
      <c r="C10" s="337">
        <v>5</v>
      </c>
      <c r="D10" s="355">
        <v>42.72</v>
      </c>
      <c r="E10" s="14">
        <v>10</v>
      </c>
      <c r="F10" s="353">
        <v>42.18</v>
      </c>
      <c r="G10" s="14">
        <v>9</v>
      </c>
      <c r="H10" s="353">
        <v>42.37</v>
      </c>
      <c r="I10" s="14">
        <v>7</v>
      </c>
      <c r="J10" s="353">
        <v>42.26</v>
      </c>
      <c r="K10" s="14">
        <v>7</v>
      </c>
      <c r="L10" s="353">
        <v>42.52</v>
      </c>
      <c r="M10" s="14">
        <v>9</v>
      </c>
      <c r="N10" s="351">
        <v>41.82</v>
      </c>
      <c r="O10" s="14">
        <v>1</v>
      </c>
      <c r="P10" s="353">
        <v>42</v>
      </c>
      <c r="Q10" s="356">
        <v>2</v>
      </c>
      <c r="R10" s="354">
        <v>42.55</v>
      </c>
      <c r="S10" s="14">
        <v>9</v>
      </c>
      <c r="T10" s="353">
        <v>41.96</v>
      </c>
      <c r="U10" s="14">
        <v>5</v>
      </c>
      <c r="V10" s="353">
        <v>42.33</v>
      </c>
      <c r="W10" s="14">
        <v>4</v>
      </c>
      <c r="X10" s="353">
        <v>42.32</v>
      </c>
      <c r="Y10" s="14">
        <v>3</v>
      </c>
      <c r="Z10" s="351">
        <v>42.53</v>
      </c>
      <c r="AA10" s="38">
        <v>8</v>
      </c>
      <c r="AB10" s="88">
        <f t="shared" si="0"/>
        <v>42.29666666666666</v>
      </c>
    </row>
    <row r="11" spans="1:28" ht="38.1" customHeight="1" thickBot="1" x14ac:dyDescent="0.25">
      <c r="A11" s="87">
        <v>7</v>
      </c>
      <c r="B11" s="336" t="s">
        <v>28</v>
      </c>
      <c r="C11" s="337" t="s">
        <v>8</v>
      </c>
      <c r="D11" s="353">
        <v>42.45</v>
      </c>
      <c r="E11" s="14">
        <v>5</v>
      </c>
      <c r="F11" s="353">
        <v>41.93</v>
      </c>
      <c r="G11" s="14">
        <v>3</v>
      </c>
      <c r="H11" s="357">
        <v>42.24</v>
      </c>
      <c r="I11" s="14">
        <v>5</v>
      </c>
      <c r="J11" s="353">
        <v>42.11</v>
      </c>
      <c r="K11" s="14">
        <v>4</v>
      </c>
      <c r="L11" s="357">
        <v>42.38</v>
      </c>
      <c r="M11" s="14">
        <v>6</v>
      </c>
      <c r="N11" s="353">
        <v>41.95</v>
      </c>
      <c r="O11" s="14">
        <v>5</v>
      </c>
      <c r="P11" s="358">
        <v>42.04</v>
      </c>
      <c r="Q11" s="14">
        <v>4</v>
      </c>
      <c r="R11" s="353">
        <v>42.32</v>
      </c>
      <c r="S11" s="14">
        <v>2</v>
      </c>
      <c r="T11" s="353">
        <v>41.96</v>
      </c>
      <c r="U11" s="352">
        <v>4</v>
      </c>
      <c r="V11" s="354">
        <v>43.18</v>
      </c>
      <c r="W11" s="14">
        <v>14</v>
      </c>
      <c r="X11" s="353">
        <v>42.57</v>
      </c>
      <c r="Y11" s="14">
        <v>11</v>
      </c>
      <c r="Z11" s="351">
        <v>42.51</v>
      </c>
      <c r="AA11" s="38">
        <v>7</v>
      </c>
      <c r="AB11" s="88">
        <f t="shared" si="0"/>
        <v>42.303333333333335</v>
      </c>
    </row>
    <row r="12" spans="1:28" ht="38.1" customHeight="1" thickBot="1" x14ac:dyDescent="0.25">
      <c r="A12" s="87">
        <v>8</v>
      </c>
      <c r="B12" s="336" t="s">
        <v>7</v>
      </c>
      <c r="C12" s="337" t="s">
        <v>8</v>
      </c>
      <c r="D12" s="353">
        <v>42.54</v>
      </c>
      <c r="E12" s="14">
        <v>7</v>
      </c>
      <c r="F12" s="353">
        <v>41.94</v>
      </c>
      <c r="G12" s="14">
        <v>4</v>
      </c>
      <c r="H12" s="357">
        <v>42.39</v>
      </c>
      <c r="I12" s="14">
        <v>8</v>
      </c>
      <c r="J12" s="353">
        <v>42.31</v>
      </c>
      <c r="K12" s="14">
        <v>9</v>
      </c>
      <c r="L12" s="357">
        <v>42.54</v>
      </c>
      <c r="M12" s="14">
        <v>10</v>
      </c>
      <c r="N12" s="353">
        <v>42.27</v>
      </c>
      <c r="O12" s="14">
        <v>8</v>
      </c>
      <c r="P12" s="358">
        <v>42.02</v>
      </c>
      <c r="Q12" s="38">
        <v>3</v>
      </c>
      <c r="R12" s="351">
        <v>42.48</v>
      </c>
      <c r="S12" s="14">
        <v>5</v>
      </c>
      <c r="T12" s="357">
        <v>41.9</v>
      </c>
      <c r="U12" s="14">
        <v>1</v>
      </c>
      <c r="V12" s="354">
        <v>42.3</v>
      </c>
      <c r="W12" s="352">
        <v>1</v>
      </c>
      <c r="X12" s="354">
        <v>42.53</v>
      </c>
      <c r="Y12" s="14">
        <v>9</v>
      </c>
      <c r="Z12" s="351">
        <v>42.57</v>
      </c>
      <c r="AA12" s="38">
        <v>9</v>
      </c>
      <c r="AB12" s="88">
        <f t="shared" si="0"/>
        <v>42.315833333333337</v>
      </c>
    </row>
    <row r="13" spans="1:28" ht="38.1" customHeight="1" thickBot="1" x14ac:dyDescent="0.25">
      <c r="A13" s="87">
        <v>9</v>
      </c>
      <c r="B13" s="336" t="s">
        <v>30</v>
      </c>
      <c r="C13" s="337">
        <v>3</v>
      </c>
      <c r="D13" s="353">
        <v>42.54</v>
      </c>
      <c r="E13" s="14">
        <v>7</v>
      </c>
      <c r="F13" s="353">
        <v>42.11</v>
      </c>
      <c r="G13" s="14">
        <v>7</v>
      </c>
      <c r="H13" s="357">
        <v>42.47</v>
      </c>
      <c r="I13" s="359">
        <v>10</v>
      </c>
      <c r="J13" s="353">
        <v>42.44</v>
      </c>
      <c r="K13" s="359">
        <v>11</v>
      </c>
      <c r="L13" s="357">
        <v>42.28</v>
      </c>
      <c r="M13" s="14">
        <v>4</v>
      </c>
      <c r="N13" s="353">
        <v>42.58</v>
      </c>
      <c r="O13" s="359">
        <v>9</v>
      </c>
      <c r="P13" s="358">
        <v>42.51</v>
      </c>
      <c r="Q13" s="362">
        <v>12</v>
      </c>
      <c r="R13" s="351">
        <v>42.95</v>
      </c>
      <c r="S13" s="14">
        <v>16</v>
      </c>
      <c r="T13" s="353">
        <v>42.36</v>
      </c>
      <c r="U13" s="359">
        <v>10</v>
      </c>
      <c r="V13" s="354">
        <v>42.75</v>
      </c>
      <c r="W13" s="14">
        <v>8</v>
      </c>
      <c r="X13" s="354">
        <v>42.44</v>
      </c>
      <c r="Y13" s="359">
        <v>6</v>
      </c>
      <c r="Z13" s="351">
        <v>42.47</v>
      </c>
      <c r="AA13" s="38">
        <v>5</v>
      </c>
      <c r="AB13" s="88">
        <f t="shared" si="0"/>
        <v>42.491666666666667</v>
      </c>
    </row>
    <row r="14" spans="1:28" ht="37.5" customHeight="1" thickBot="1" x14ac:dyDescent="0.3">
      <c r="A14" s="87">
        <v>10</v>
      </c>
      <c r="B14" s="336" t="s">
        <v>37</v>
      </c>
      <c r="C14" s="338" t="s">
        <v>8</v>
      </c>
      <c r="D14" s="353">
        <v>42.86</v>
      </c>
      <c r="E14" s="14">
        <v>13</v>
      </c>
      <c r="F14" s="353">
        <v>42.02</v>
      </c>
      <c r="G14" s="14">
        <v>6</v>
      </c>
      <c r="H14" s="357">
        <v>42.41</v>
      </c>
      <c r="I14" s="14">
        <v>9</v>
      </c>
      <c r="J14" s="353">
        <v>42.26</v>
      </c>
      <c r="K14" s="352">
        <v>8</v>
      </c>
      <c r="L14" s="357">
        <v>42.87</v>
      </c>
      <c r="M14" s="14">
        <v>13</v>
      </c>
      <c r="N14" s="353">
        <v>42.63</v>
      </c>
      <c r="O14" s="14">
        <v>11</v>
      </c>
      <c r="P14" s="358">
        <v>42.41</v>
      </c>
      <c r="Q14" s="38">
        <v>10</v>
      </c>
      <c r="R14" s="351">
        <v>42.54</v>
      </c>
      <c r="S14" s="14">
        <v>8</v>
      </c>
      <c r="T14" s="353">
        <v>42.57</v>
      </c>
      <c r="U14" s="14">
        <v>12</v>
      </c>
      <c r="V14" s="354">
        <v>42.88</v>
      </c>
      <c r="W14" s="14">
        <v>10</v>
      </c>
      <c r="X14" s="354">
        <v>42.57</v>
      </c>
      <c r="Y14" s="14">
        <v>10</v>
      </c>
      <c r="Z14" s="351">
        <v>42.7</v>
      </c>
      <c r="AA14" s="38">
        <v>12</v>
      </c>
      <c r="AB14" s="88">
        <f t="shared" si="0"/>
        <v>42.559999999999995</v>
      </c>
    </row>
    <row r="15" spans="1:28" ht="37.5" customHeight="1" thickBot="1" x14ac:dyDescent="0.25">
      <c r="A15" s="87">
        <v>11</v>
      </c>
      <c r="B15" s="336" t="s">
        <v>17</v>
      </c>
      <c r="C15" s="337" t="s">
        <v>8</v>
      </c>
      <c r="D15" s="353">
        <v>42.83</v>
      </c>
      <c r="E15" s="359">
        <v>12</v>
      </c>
      <c r="F15" s="353">
        <v>42.34</v>
      </c>
      <c r="G15" s="359">
        <v>13</v>
      </c>
      <c r="H15" s="357">
        <v>42.56</v>
      </c>
      <c r="I15" s="359">
        <v>12</v>
      </c>
      <c r="J15" s="353">
        <v>42.35</v>
      </c>
      <c r="K15" s="359">
        <v>10</v>
      </c>
      <c r="L15" s="360">
        <v>43.02</v>
      </c>
      <c r="M15" s="359">
        <v>16</v>
      </c>
      <c r="N15" s="353">
        <v>42.93</v>
      </c>
      <c r="O15" s="14">
        <v>17</v>
      </c>
      <c r="P15" s="358">
        <v>42.5</v>
      </c>
      <c r="Q15" s="361">
        <v>11</v>
      </c>
      <c r="R15" s="351">
        <v>42.92</v>
      </c>
      <c r="S15" s="14">
        <v>15</v>
      </c>
      <c r="T15" s="353">
        <v>42.31</v>
      </c>
      <c r="U15" s="14">
        <v>9</v>
      </c>
      <c r="V15" s="354">
        <v>43.16</v>
      </c>
      <c r="W15" s="359">
        <v>13</v>
      </c>
      <c r="X15" s="354">
        <v>42.67</v>
      </c>
      <c r="Y15" s="14">
        <v>12</v>
      </c>
      <c r="Z15" s="351">
        <v>42.62</v>
      </c>
      <c r="AA15" s="38">
        <v>11</v>
      </c>
      <c r="AB15" s="88">
        <f t="shared" si="0"/>
        <v>42.68416666666667</v>
      </c>
    </row>
    <row r="16" spans="1:28" ht="37.5" customHeight="1" thickBot="1" x14ac:dyDescent="0.25">
      <c r="A16" s="87">
        <v>12</v>
      </c>
      <c r="B16" s="336" t="s">
        <v>48</v>
      </c>
      <c r="C16" s="337" t="s">
        <v>8</v>
      </c>
      <c r="D16" s="353">
        <v>42.8</v>
      </c>
      <c r="E16" s="14">
        <v>11</v>
      </c>
      <c r="F16" s="353">
        <v>42.27</v>
      </c>
      <c r="G16" s="14">
        <v>10</v>
      </c>
      <c r="H16" s="357">
        <v>42.55</v>
      </c>
      <c r="I16" s="14">
        <v>11</v>
      </c>
      <c r="J16" s="353">
        <v>42.76</v>
      </c>
      <c r="K16" s="14">
        <v>15</v>
      </c>
      <c r="L16" s="357">
        <v>42.73</v>
      </c>
      <c r="M16" s="352">
        <v>12</v>
      </c>
      <c r="N16" s="353">
        <v>43.05</v>
      </c>
      <c r="O16" s="14">
        <v>18</v>
      </c>
      <c r="P16" s="358">
        <v>42.51</v>
      </c>
      <c r="Q16" s="38">
        <v>13</v>
      </c>
      <c r="R16" s="351">
        <v>42.87</v>
      </c>
      <c r="S16" s="14">
        <v>14</v>
      </c>
      <c r="T16" s="353">
        <v>43.01</v>
      </c>
      <c r="U16" s="14">
        <v>18</v>
      </c>
      <c r="V16" s="354">
        <v>42.84</v>
      </c>
      <c r="W16" s="14">
        <v>9</v>
      </c>
      <c r="X16" s="354">
        <v>42.49</v>
      </c>
      <c r="Y16" s="14">
        <v>8</v>
      </c>
      <c r="Z16" s="351">
        <v>42.76</v>
      </c>
      <c r="AA16" s="38">
        <v>13</v>
      </c>
      <c r="AB16" s="88">
        <f t="shared" si="0"/>
        <v>42.72</v>
      </c>
    </row>
    <row r="17" spans="1:28" ht="37.5" customHeight="1" thickBot="1" x14ac:dyDescent="0.25">
      <c r="A17" s="87">
        <v>13</v>
      </c>
      <c r="B17" s="339" t="s">
        <v>15</v>
      </c>
      <c r="C17" s="337" t="s">
        <v>8</v>
      </c>
      <c r="D17" s="353">
        <v>42.98</v>
      </c>
      <c r="E17" s="14">
        <v>15</v>
      </c>
      <c r="F17" s="353">
        <v>42.49</v>
      </c>
      <c r="G17" s="14">
        <v>16</v>
      </c>
      <c r="H17" s="357">
        <v>42.63</v>
      </c>
      <c r="I17" s="14">
        <v>14</v>
      </c>
      <c r="J17" s="353">
        <v>42.65</v>
      </c>
      <c r="K17" s="14">
        <v>12</v>
      </c>
      <c r="L17" s="357">
        <v>42.64</v>
      </c>
      <c r="M17" s="14">
        <v>11</v>
      </c>
      <c r="N17" s="353">
        <v>42.65</v>
      </c>
      <c r="O17" s="14">
        <v>13</v>
      </c>
      <c r="P17" s="358">
        <v>42.59</v>
      </c>
      <c r="Q17" s="38">
        <v>14</v>
      </c>
      <c r="R17" s="351">
        <v>42.73</v>
      </c>
      <c r="S17" s="14">
        <v>11</v>
      </c>
      <c r="T17" s="357">
        <v>42.31</v>
      </c>
      <c r="U17" s="14">
        <v>8</v>
      </c>
      <c r="V17" s="354">
        <v>42.89</v>
      </c>
      <c r="W17" s="14">
        <v>11</v>
      </c>
      <c r="X17" s="365">
        <v>43.35</v>
      </c>
      <c r="Y17" s="14">
        <v>19</v>
      </c>
      <c r="Z17" s="351">
        <v>43.05</v>
      </c>
      <c r="AA17" s="38">
        <v>17</v>
      </c>
      <c r="AB17" s="88">
        <f t="shared" si="0"/>
        <v>42.74666666666667</v>
      </c>
    </row>
    <row r="18" spans="1:28" ht="37.5" customHeight="1" thickBot="1" x14ac:dyDescent="0.25">
      <c r="A18" s="87">
        <v>14</v>
      </c>
      <c r="B18" s="336" t="s">
        <v>24</v>
      </c>
      <c r="C18" s="337" t="s">
        <v>8</v>
      </c>
      <c r="D18" s="353">
        <v>43.43</v>
      </c>
      <c r="E18" s="14">
        <v>19</v>
      </c>
      <c r="F18" s="353">
        <v>42.35</v>
      </c>
      <c r="G18" s="14">
        <v>14</v>
      </c>
      <c r="H18" s="357">
        <v>42.61</v>
      </c>
      <c r="I18" s="14">
        <v>13</v>
      </c>
      <c r="J18" s="353">
        <v>42.68</v>
      </c>
      <c r="K18" s="14">
        <v>13</v>
      </c>
      <c r="L18" s="357">
        <v>42.46</v>
      </c>
      <c r="M18" s="14">
        <v>8</v>
      </c>
      <c r="N18" s="353">
        <v>42.58</v>
      </c>
      <c r="O18" s="14">
        <v>10</v>
      </c>
      <c r="P18" s="358">
        <v>42.72</v>
      </c>
      <c r="Q18" s="38">
        <v>16</v>
      </c>
      <c r="R18" s="351">
        <v>42.76</v>
      </c>
      <c r="S18" s="352">
        <v>13</v>
      </c>
      <c r="T18" s="353">
        <v>42.65</v>
      </c>
      <c r="U18" s="14">
        <v>15</v>
      </c>
      <c r="V18" s="354">
        <v>43.3</v>
      </c>
      <c r="W18" s="14">
        <v>16</v>
      </c>
      <c r="X18" s="354">
        <v>43</v>
      </c>
      <c r="Y18" s="14">
        <v>16</v>
      </c>
      <c r="Z18" s="351">
        <v>43.06</v>
      </c>
      <c r="AA18" s="38">
        <v>18</v>
      </c>
      <c r="AB18" s="88">
        <f t="shared" si="0"/>
        <v>42.800000000000004</v>
      </c>
    </row>
    <row r="19" spans="1:28" ht="37.5" customHeight="1" thickBot="1" x14ac:dyDescent="0.25">
      <c r="A19" s="87">
        <v>15</v>
      </c>
      <c r="B19" s="336" t="s">
        <v>70</v>
      </c>
      <c r="C19" s="337" t="s">
        <v>8</v>
      </c>
      <c r="D19" s="353">
        <v>42.66</v>
      </c>
      <c r="E19" s="14">
        <v>9</v>
      </c>
      <c r="F19" s="353">
        <v>42.33</v>
      </c>
      <c r="G19" s="352">
        <v>12</v>
      </c>
      <c r="H19" s="353">
        <v>43.48</v>
      </c>
      <c r="I19" s="14">
        <v>19</v>
      </c>
      <c r="J19" s="353">
        <v>42.79</v>
      </c>
      <c r="K19" s="14">
        <v>17</v>
      </c>
      <c r="L19" s="353">
        <v>42.91</v>
      </c>
      <c r="M19" s="14">
        <v>15</v>
      </c>
      <c r="N19" s="353">
        <v>42.64</v>
      </c>
      <c r="O19" s="14">
        <v>12</v>
      </c>
      <c r="P19" s="351">
        <v>42.6</v>
      </c>
      <c r="Q19" s="38">
        <v>15</v>
      </c>
      <c r="R19" s="351">
        <v>42.75</v>
      </c>
      <c r="S19" s="14">
        <v>12</v>
      </c>
      <c r="T19" s="353">
        <v>42.58</v>
      </c>
      <c r="U19" s="14">
        <v>13</v>
      </c>
      <c r="V19" s="354">
        <v>43.7</v>
      </c>
      <c r="W19" s="14">
        <v>19</v>
      </c>
      <c r="X19" s="354">
        <v>42.75</v>
      </c>
      <c r="Y19" s="14">
        <v>13</v>
      </c>
      <c r="Z19" s="351">
        <v>42.83</v>
      </c>
      <c r="AA19" s="38">
        <v>14</v>
      </c>
      <c r="AB19" s="88">
        <f t="shared" si="0"/>
        <v>42.835000000000001</v>
      </c>
    </row>
    <row r="20" spans="1:28" ht="37.5" customHeight="1" thickBot="1" x14ac:dyDescent="0.25">
      <c r="A20" s="87">
        <v>16</v>
      </c>
      <c r="B20" s="340" t="s">
        <v>20</v>
      </c>
      <c r="C20" s="341"/>
      <c r="D20" s="353">
        <v>43.03</v>
      </c>
      <c r="E20" s="14">
        <v>16</v>
      </c>
      <c r="F20" s="353">
        <v>42.56</v>
      </c>
      <c r="G20" s="14">
        <v>17</v>
      </c>
      <c r="H20" s="357">
        <v>42.81</v>
      </c>
      <c r="I20" s="14">
        <v>15</v>
      </c>
      <c r="J20" s="353">
        <v>42.76</v>
      </c>
      <c r="K20" s="14">
        <v>16</v>
      </c>
      <c r="L20" s="357">
        <v>43.03</v>
      </c>
      <c r="M20" s="14">
        <v>17</v>
      </c>
      <c r="N20" s="353">
        <v>42.75</v>
      </c>
      <c r="O20" s="14">
        <v>15</v>
      </c>
      <c r="P20" s="358">
        <v>42.72</v>
      </c>
      <c r="Q20" s="38">
        <v>17</v>
      </c>
      <c r="R20" s="351">
        <v>42.64</v>
      </c>
      <c r="S20" s="14">
        <v>10</v>
      </c>
      <c r="T20" s="353">
        <v>42.59</v>
      </c>
      <c r="U20" s="14">
        <v>14</v>
      </c>
      <c r="V20" s="365">
        <v>43.48</v>
      </c>
      <c r="W20" s="14">
        <v>18</v>
      </c>
      <c r="X20" s="354">
        <v>42.76</v>
      </c>
      <c r="Y20" s="14">
        <v>14</v>
      </c>
      <c r="Z20" s="351">
        <v>43.04</v>
      </c>
      <c r="AA20" s="38">
        <v>16</v>
      </c>
      <c r="AB20" s="88">
        <f t="shared" si="0"/>
        <v>42.847499999999997</v>
      </c>
    </row>
    <row r="21" spans="1:28" ht="37.5" customHeight="1" thickBot="1" x14ac:dyDescent="0.25">
      <c r="A21" s="87">
        <v>17</v>
      </c>
      <c r="B21" s="345" t="s">
        <v>55</v>
      </c>
      <c r="C21" s="337">
        <v>9</v>
      </c>
      <c r="D21" s="353">
        <v>43.38</v>
      </c>
      <c r="E21" s="14">
        <v>18</v>
      </c>
      <c r="F21" s="353">
        <v>42.65</v>
      </c>
      <c r="G21" s="14">
        <v>18</v>
      </c>
      <c r="H21" s="355">
        <v>43.05</v>
      </c>
      <c r="I21" s="14">
        <v>17</v>
      </c>
      <c r="J21" s="353">
        <v>42.71</v>
      </c>
      <c r="K21" s="14">
        <v>14</v>
      </c>
      <c r="L21" s="353">
        <v>43.07</v>
      </c>
      <c r="M21" s="14">
        <v>19</v>
      </c>
      <c r="N21" s="353">
        <v>42.92</v>
      </c>
      <c r="O21" s="14">
        <v>16</v>
      </c>
      <c r="P21" s="353">
        <v>42.74</v>
      </c>
      <c r="Q21" s="14">
        <v>18</v>
      </c>
      <c r="R21" s="353">
        <v>43.42</v>
      </c>
      <c r="S21" s="14">
        <v>19</v>
      </c>
      <c r="T21" s="353">
        <v>42.7</v>
      </c>
      <c r="U21" s="14">
        <v>16</v>
      </c>
      <c r="V21" s="353">
        <v>43.05</v>
      </c>
      <c r="W21" s="14">
        <v>12</v>
      </c>
      <c r="X21" s="353">
        <v>42.98</v>
      </c>
      <c r="Y21" s="14">
        <v>15</v>
      </c>
      <c r="Z21" s="353">
        <v>42.57</v>
      </c>
      <c r="AA21" s="14">
        <v>10</v>
      </c>
      <c r="AB21" s="88">
        <f t="shared" si="0"/>
        <v>42.936666666666667</v>
      </c>
    </row>
    <row r="22" spans="1:28" ht="37.5" customHeight="1" thickBot="1" x14ac:dyDescent="0.25">
      <c r="A22" s="87">
        <v>18</v>
      </c>
      <c r="B22" s="342" t="s">
        <v>36</v>
      </c>
      <c r="C22" s="335"/>
      <c r="D22" s="353">
        <v>43.59</v>
      </c>
      <c r="E22" s="14">
        <v>20</v>
      </c>
      <c r="F22" s="353">
        <v>42.44</v>
      </c>
      <c r="G22" s="14">
        <v>15</v>
      </c>
      <c r="H22" s="357">
        <v>43.05</v>
      </c>
      <c r="I22" s="14">
        <v>16</v>
      </c>
      <c r="J22" s="353">
        <v>43.18</v>
      </c>
      <c r="K22" s="14">
        <v>18</v>
      </c>
      <c r="L22" s="357">
        <v>42.9</v>
      </c>
      <c r="M22" s="14">
        <v>14</v>
      </c>
      <c r="N22" s="353">
        <v>42.71</v>
      </c>
      <c r="O22" s="14">
        <v>14</v>
      </c>
      <c r="P22" s="357">
        <v>42.37</v>
      </c>
      <c r="Q22" s="38">
        <v>9</v>
      </c>
      <c r="R22" s="351">
        <v>43.1</v>
      </c>
      <c r="S22" s="14">
        <v>18</v>
      </c>
      <c r="T22" s="355">
        <v>43.58</v>
      </c>
      <c r="U22" s="14">
        <v>20</v>
      </c>
      <c r="V22" s="353">
        <v>43.46</v>
      </c>
      <c r="W22" s="14">
        <v>17</v>
      </c>
      <c r="X22" s="14">
        <v>43.34</v>
      </c>
      <c r="Y22" s="14">
        <v>18</v>
      </c>
      <c r="Z22" s="351">
        <v>43.15</v>
      </c>
      <c r="AA22" s="38">
        <v>20</v>
      </c>
      <c r="AB22" s="88">
        <f t="shared" si="0"/>
        <v>43.072499999999998</v>
      </c>
    </row>
    <row r="23" spans="1:28" ht="37.5" customHeight="1" thickBot="1" x14ac:dyDescent="0.25">
      <c r="A23" s="87">
        <v>19</v>
      </c>
      <c r="B23" s="343" t="s">
        <v>16</v>
      </c>
      <c r="C23" s="337">
        <v>15</v>
      </c>
      <c r="D23" s="353">
        <v>42.96</v>
      </c>
      <c r="E23" s="352">
        <v>14</v>
      </c>
      <c r="F23" s="353">
        <v>43.22</v>
      </c>
      <c r="G23" s="14">
        <v>19</v>
      </c>
      <c r="H23" s="353">
        <v>43.62</v>
      </c>
      <c r="I23" s="14">
        <v>21</v>
      </c>
      <c r="J23" s="353">
        <v>43.79</v>
      </c>
      <c r="K23" s="14">
        <v>21</v>
      </c>
      <c r="L23" s="353">
        <v>43.06</v>
      </c>
      <c r="M23" s="14">
        <v>18</v>
      </c>
      <c r="N23" s="353">
        <v>43.46</v>
      </c>
      <c r="O23" s="14">
        <v>19</v>
      </c>
      <c r="P23" s="353">
        <v>42.99</v>
      </c>
      <c r="Q23" s="14">
        <v>19</v>
      </c>
      <c r="R23" s="353">
        <v>42.97</v>
      </c>
      <c r="S23" s="14">
        <v>17</v>
      </c>
      <c r="T23" s="353">
        <v>43</v>
      </c>
      <c r="U23" s="14">
        <v>17</v>
      </c>
      <c r="V23" s="353">
        <v>43.23</v>
      </c>
      <c r="W23" s="14">
        <v>15</v>
      </c>
      <c r="X23" s="351">
        <v>43.28</v>
      </c>
      <c r="Y23" s="14">
        <v>17</v>
      </c>
      <c r="Z23" s="353">
        <v>43.14</v>
      </c>
      <c r="AA23" s="14">
        <v>19</v>
      </c>
      <c r="AB23" s="88">
        <f t="shared" si="0"/>
        <v>43.226666666666667</v>
      </c>
    </row>
    <row r="24" spans="1:28" ht="37.5" customHeight="1" thickBot="1" x14ac:dyDescent="0.25">
      <c r="A24" s="87">
        <v>20</v>
      </c>
      <c r="B24" s="344" t="s">
        <v>71</v>
      </c>
      <c r="C24" s="335"/>
      <c r="D24" s="351">
        <v>43.14</v>
      </c>
      <c r="E24" s="14">
        <v>17</v>
      </c>
      <c r="F24" s="355">
        <v>44.13</v>
      </c>
      <c r="G24" s="38">
        <v>22</v>
      </c>
      <c r="H24" s="351">
        <v>44.22</v>
      </c>
      <c r="I24" s="38">
        <v>23</v>
      </c>
      <c r="J24" s="351">
        <v>43.53</v>
      </c>
      <c r="K24" s="38">
        <v>20</v>
      </c>
      <c r="L24" s="351">
        <v>43.79</v>
      </c>
      <c r="M24" s="38">
        <v>20</v>
      </c>
      <c r="N24" s="351">
        <v>44.15</v>
      </c>
      <c r="O24" s="38">
        <v>21</v>
      </c>
      <c r="P24" s="351">
        <v>43.34</v>
      </c>
      <c r="Q24" s="14">
        <v>20</v>
      </c>
      <c r="R24" s="351">
        <v>43.61</v>
      </c>
      <c r="S24" s="38">
        <v>20</v>
      </c>
      <c r="T24" s="353">
        <v>43.46</v>
      </c>
      <c r="U24" s="14">
        <v>19</v>
      </c>
      <c r="V24" s="353">
        <v>43.88</v>
      </c>
      <c r="W24" s="38">
        <v>20</v>
      </c>
      <c r="X24" s="353">
        <v>43.51</v>
      </c>
      <c r="Y24" s="14">
        <v>20</v>
      </c>
      <c r="Z24" s="351">
        <v>42.9</v>
      </c>
      <c r="AA24" s="38">
        <v>15</v>
      </c>
      <c r="AB24" s="88">
        <f t="shared" si="0"/>
        <v>43.638333333333328</v>
      </c>
    </row>
    <row r="25" spans="1:28" ht="37.5" customHeight="1" thickBot="1" x14ac:dyDescent="0.25">
      <c r="A25" s="87">
        <v>21</v>
      </c>
      <c r="B25" s="343" t="s">
        <v>74</v>
      </c>
      <c r="C25" s="335" t="s">
        <v>8</v>
      </c>
      <c r="D25" s="353">
        <v>44.03</v>
      </c>
      <c r="E25" s="14">
        <v>21</v>
      </c>
      <c r="F25" s="353">
        <v>43.51</v>
      </c>
      <c r="G25" s="14">
        <v>21</v>
      </c>
      <c r="H25" s="357">
        <v>43.41</v>
      </c>
      <c r="I25" s="14">
        <v>18</v>
      </c>
      <c r="J25" s="353">
        <v>43.26</v>
      </c>
      <c r="K25" s="14">
        <v>19</v>
      </c>
      <c r="L25" s="357">
        <v>43.84</v>
      </c>
      <c r="M25" s="14">
        <v>21</v>
      </c>
      <c r="N25" s="353">
        <v>43.46</v>
      </c>
      <c r="O25" s="352">
        <v>20</v>
      </c>
      <c r="P25" s="357">
        <v>44.13</v>
      </c>
      <c r="Q25" s="14">
        <v>22</v>
      </c>
      <c r="R25" s="353">
        <v>43.98</v>
      </c>
      <c r="S25" s="14">
        <v>21</v>
      </c>
      <c r="T25" s="353">
        <v>44.33</v>
      </c>
      <c r="U25" s="14">
        <v>22</v>
      </c>
      <c r="V25" s="353">
        <v>44.06</v>
      </c>
      <c r="W25" s="14">
        <v>21</v>
      </c>
      <c r="X25" s="353">
        <v>43.93</v>
      </c>
      <c r="Y25" s="14">
        <v>21</v>
      </c>
      <c r="Z25" s="353">
        <v>44.01</v>
      </c>
      <c r="AA25" s="14">
        <v>22</v>
      </c>
      <c r="AB25" s="88">
        <f t="shared" si="0"/>
        <v>43.829166666666673</v>
      </c>
    </row>
    <row r="26" spans="1:28" ht="37.5" customHeight="1" thickBot="1" x14ac:dyDescent="0.25">
      <c r="A26" s="87">
        <v>22</v>
      </c>
      <c r="B26" s="343" t="s">
        <v>73</v>
      </c>
      <c r="C26" s="335"/>
      <c r="D26" s="353">
        <v>44.15</v>
      </c>
      <c r="E26" s="14">
        <v>22</v>
      </c>
      <c r="F26" s="353">
        <v>43.33</v>
      </c>
      <c r="G26" s="14">
        <v>20</v>
      </c>
      <c r="H26" s="353">
        <v>43.55</v>
      </c>
      <c r="I26" s="14">
        <v>20</v>
      </c>
      <c r="J26" s="355">
        <v>44.79</v>
      </c>
      <c r="K26" s="14">
        <v>23</v>
      </c>
      <c r="L26" s="353">
        <v>44.44</v>
      </c>
      <c r="M26" s="14">
        <v>23</v>
      </c>
      <c r="N26" s="353">
        <v>44.24</v>
      </c>
      <c r="O26" s="14">
        <v>22</v>
      </c>
      <c r="P26" s="353">
        <v>44.49</v>
      </c>
      <c r="Q26" s="14">
        <v>23</v>
      </c>
      <c r="R26" s="353">
        <v>44.17</v>
      </c>
      <c r="S26" s="14">
        <v>22</v>
      </c>
      <c r="T26" s="353">
        <v>44.07</v>
      </c>
      <c r="U26" s="14">
        <v>21</v>
      </c>
      <c r="V26" s="353">
        <v>44.42</v>
      </c>
      <c r="W26" s="14">
        <v>23</v>
      </c>
      <c r="X26" s="353">
        <v>44.05</v>
      </c>
      <c r="Y26" s="14">
        <v>22</v>
      </c>
      <c r="Z26" s="353">
        <v>43.85</v>
      </c>
      <c r="AA26" s="14">
        <v>21</v>
      </c>
      <c r="AB26" s="88">
        <f t="shared" si="0"/>
        <v>44.129166666666663</v>
      </c>
    </row>
    <row r="27" spans="1:28" ht="37.5" customHeight="1" thickBot="1" x14ac:dyDescent="0.25">
      <c r="A27" s="87">
        <v>23</v>
      </c>
      <c r="B27" s="343" t="s">
        <v>75</v>
      </c>
      <c r="C27" s="335"/>
      <c r="D27" s="353">
        <v>46.67</v>
      </c>
      <c r="E27" s="38">
        <v>23</v>
      </c>
      <c r="F27" s="351">
        <v>46.54</v>
      </c>
      <c r="G27" s="14">
        <v>23</v>
      </c>
      <c r="H27" s="357">
        <v>44.14</v>
      </c>
      <c r="I27" s="14">
        <v>22</v>
      </c>
      <c r="J27" s="353">
        <v>44.49</v>
      </c>
      <c r="K27" s="14">
        <v>22</v>
      </c>
      <c r="L27" s="357">
        <v>44.26</v>
      </c>
      <c r="M27" s="14">
        <v>22</v>
      </c>
      <c r="N27" s="353">
        <v>44.56</v>
      </c>
      <c r="O27" s="14">
        <v>23</v>
      </c>
      <c r="P27" s="357">
        <v>44.12</v>
      </c>
      <c r="Q27" s="14">
        <v>21</v>
      </c>
      <c r="R27" s="353">
        <v>45.04</v>
      </c>
      <c r="S27" s="14">
        <v>23</v>
      </c>
      <c r="T27" s="357">
        <v>44.86</v>
      </c>
      <c r="U27" s="14">
        <v>23</v>
      </c>
      <c r="V27" s="353">
        <v>44.24</v>
      </c>
      <c r="W27" s="14">
        <v>22</v>
      </c>
      <c r="X27" s="353">
        <v>44.74</v>
      </c>
      <c r="Y27" s="352">
        <v>23</v>
      </c>
      <c r="Z27" s="353">
        <v>45.55</v>
      </c>
      <c r="AA27" s="14">
        <v>23</v>
      </c>
      <c r="AB27" s="88">
        <f t="shared" si="0"/>
        <v>44.93416666666667</v>
      </c>
    </row>
    <row r="28" spans="1:28" ht="37.5" hidden="1" customHeight="1" thickBot="1" x14ac:dyDescent="0.25">
      <c r="A28" s="87">
        <v>24</v>
      </c>
      <c r="AB28" s="88" t="e">
        <f>AVERAGE(#REF!,#REF!,#REF!,#REF!,#REF!,#REF!,#REF!,#REF!,#REF!,#REF!,#REF!)</f>
        <v>#REF!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AVERAGE(D5:D13)</f>
        <v>42.445555555555558</v>
      </c>
      <c r="E29" s="95">
        <v>10</v>
      </c>
      <c r="F29" s="28">
        <f>AVERAGE(F5:F13)</f>
        <v>42.04</v>
      </c>
      <c r="G29" s="95">
        <v>1</v>
      </c>
      <c r="H29" s="28">
        <f>AVERAGE(H5:H13)</f>
        <v>42.221111111111114</v>
      </c>
      <c r="I29" s="95">
        <v>6</v>
      </c>
      <c r="J29" s="28">
        <f>AVERAGE(J5:J13)</f>
        <v>42.125555555555557</v>
      </c>
      <c r="K29" s="95">
        <v>4</v>
      </c>
      <c r="L29" s="28">
        <f>AVERAGE(L5:L13)</f>
        <v>42.317777777777778</v>
      </c>
      <c r="M29" s="95">
        <v>7</v>
      </c>
      <c r="N29" s="28">
        <f>AVERAGE(N5:N13)</f>
        <v>42.051111111111105</v>
      </c>
      <c r="O29" s="95">
        <v>2</v>
      </c>
      <c r="P29" s="28">
        <f>AVERAGE(P5:P13)</f>
        <v>42.13</v>
      </c>
      <c r="Q29" s="95">
        <v>5</v>
      </c>
      <c r="R29" s="28">
        <f>AVERAGE(R5:R13)</f>
        <v>42.463333333333338</v>
      </c>
      <c r="S29" s="95">
        <v>11</v>
      </c>
      <c r="T29" s="28">
        <f>AVERAGE(T5:T13)</f>
        <v>42.078888888888883</v>
      </c>
      <c r="U29" s="95">
        <v>3</v>
      </c>
      <c r="V29" s="28">
        <f>AVERAGE(V5:V13)</f>
        <v>42.538888888888891</v>
      </c>
      <c r="W29" s="95">
        <v>12</v>
      </c>
      <c r="X29" s="28">
        <f>AVERAGE(X5:X13)</f>
        <v>42.332222222222214</v>
      </c>
      <c r="Y29" s="95">
        <v>8</v>
      </c>
      <c r="Z29" s="28">
        <f>AVERAGE(Z5:Z13)</f>
        <v>42.39</v>
      </c>
      <c r="AA29" s="95">
        <v>9</v>
      </c>
      <c r="AB29" s="88">
        <f>AVERAGE(AB5:AB13)</f>
        <v>42.2612037037037</v>
      </c>
    </row>
    <row r="30" spans="1:28" x14ac:dyDescent="0.2">
      <c r="G30" s="111"/>
      <c r="M30" s="111"/>
      <c r="N30" s="64"/>
      <c r="S30" s="111"/>
      <c r="Y30" s="111"/>
    </row>
    <row r="31" spans="1:28" x14ac:dyDescent="0.2">
      <c r="B31" t="s">
        <v>76</v>
      </c>
    </row>
    <row r="32" spans="1:28" x14ac:dyDescent="0.2">
      <c r="B32" t="s">
        <v>77</v>
      </c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46" orientation="landscape" verticalDpi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8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5" t="s">
        <v>79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5</v>
      </c>
      <c r="M4" s="49" t="s">
        <v>4</v>
      </c>
      <c r="N4" s="48">
        <v>6</v>
      </c>
      <c r="O4" s="49" t="s">
        <v>4</v>
      </c>
      <c r="P4" s="48">
        <v>7</v>
      </c>
      <c r="Q4" s="49" t="s">
        <v>4</v>
      </c>
      <c r="R4" s="48">
        <v>8</v>
      </c>
      <c r="S4" s="49" t="s">
        <v>4</v>
      </c>
      <c r="T4" s="96">
        <v>9</v>
      </c>
      <c r="U4" s="49" t="s">
        <v>4</v>
      </c>
      <c r="V4" s="48">
        <v>13</v>
      </c>
      <c r="W4" s="49" t="s">
        <v>4</v>
      </c>
      <c r="X4" s="48">
        <v>21</v>
      </c>
      <c r="Y4" s="49" t="s">
        <v>4</v>
      </c>
      <c r="Z4" s="11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250" t="s">
        <v>81</v>
      </c>
      <c r="C5" s="123">
        <v>7.5</v>
      </c>
      <c r="D5" s="328">
        <v>42.08</v>
      </c>
      <c r="E5" s="98">
        <v>4</v>
      </c>
      <c r="F5" s="112">
        <v>41.52</v>
      </c>
      <c r="G5" s="77">
        <v>2</v>
      </c>
      <c r="H5" s="78">
        <v>41.76</v>
      </c>
      <c r="I5" s="77">
        <v>4</v>
      </c>
      <c r="J5" s="78">
        <v>42.06</v>
      </c>
      <c r="K5" s="98">
        <v>7</v>
      </c>
      <c r="L5" s="78">
        <v>41.69</v>
      </c>
      <c r="M5" s="77">
        <v>5</v>
      </c>
      <c r="N5" s="78">
        <v>41.73</v>
      </c>
      <c r="O5" s="77">
        <v>4</v>
      </c>
      <c r="P5" s="78">
        <v>41.54</v>
      </c>
      <c r="Q5" s="77">
        <v>1</v>
      </c>
      <c r="R5" s="78">
        <v>41.55</v>
      </c>
      <c r="S5" s="77">
        <v>2</v>
      </c>
      <c r="T5" s="78">
        <v>41.53</v>
      </c>
      <c r="U5" s="77">
        <v>3</v>
      </c>
      <c r="V5" s="78">
        <v>41.38</v>
      </c>
      <c r="W5" s="77">
        <v>1</v>
      </c>
      <c r="X5" s="78">
        <v>41.85</v>
      </c>
      <c r="Y5" s="77">
        <v>1</v>
      </c>
      <c r="Z5" s="78">
        <v>41.5</v>
      </c>
      <c r="AA5" s="77">
        <v>1</v>
      </c>
      <c r="AB5" s="88">
        <f t="shared" ref="AB5:AB11" si="0">AVERAGE(D5,F5,H5,J5,L5,N5,P5,R5,T5,V5,X5,Z5)</f>
        <v>41.682500000000005</v>
      </c>
    </row>
    <row r="6" spans="1:28" ht="38.1" customHeight="1" thickBot="1" x14ac:dyDescent="0.25">
      <c r="A6" s="87">
        <v>2</v>
      </c>
      <c r="B6" s="250" t="s">
        <v>80</v>
      </c>
      <c r="C6" s="70" t="s">
        <v>8</v>
      </c>
      <c r="D6" s="78">
        <v>42.38</v>
      </c>
      <c r="E6" s="70">
        <v>8</v>
      </c>
      <c r="F6" s="71">
        <v>41.63</v>
      </c>
      <c r="G6" s="70">
        <v>5</v>
      </c>
      <c r="H6" s="91">
        <v>41.97</v>
      </c>
      <c r="I6" s="70">
        <v>5</v>
      </c>
      <c r="J6" s="93">
        <v>41.67</v>
      </c>
      <c r="K6" s="70">
        <v>2</v>
      </c>
      <c r="L6" s="91">
        <v>41.47</v>
      </c>
      <c r="M6" s="70">
        <v>1</v>
      </c>
      <c r="N6" s="71">
        <v>41.58</v>
      </c>
      <c r="O6" s="70">
        <v>1</v>
      </c>
      <c r="P6" s="91">
        <v>41.58</v>
      </c>
      <c r="Q6" s="70">
        <v>2</v>
      </c>
      <c r="R6" s="71">
        <v>41.49</v>
      </c>
      <c r="S6" s="70">
        <v>1</v>
      </c>
      <c r="T6" s="71">
        <v>41.4</v>
      </c>
      <c r="U6" s="70">
        <v>1</v>
      </c>
      <c r="V6" s="71">
        <v>41.39</v>
      </c>
      <c r="W6" s="70">
        <v>3</v>
      </c>
      <c r="X6" s="329">
        <v>42.1</v>
      </c>
      <c r="Y6" s="70">
        <v>4</v>
      </c>
      <c r="Z6" s="78">
        <v>42.31</v>
      </c>
      <c r="AA6" s="77">
        <v>8</v>
      </c>
      <c r="AB6" s="88">
        <f t="shared" si="0"/>
        <v>41.747499999999995</v>
      </c>
    </row>
    <row r="7" spans="1:28" ht="38.1" customHeight="1" thickBot="1" x14ac:dyDescent="0.25">
      <c r="A7" s="87">
        <v>3</v>
      </c>
      <c r="B7" s="250" t="s">
        <v>82</v>
      </c>
      <c r="C7" s="70">
        <v>5</v>
      </c>
      <c r="D7" s="71">
        <v>41.9</v>
      </c>
      <c r="E7" s="70">
        <v>2</v>
      </c>
      <c r="F7" s="78">
        <v>41.64</v>
      </c>
      <c r="G7" s="70">
        <v>6</v>
      </c>
      <c r="H7" s="91">
        <v>41.71</v>
      </c>
      <c r="I7" s="99">
        <v>3</v>
      </c>
      <c r="J7" s="71">
        <v>41.43</v>
      </c>
      <c r="K7" s="99">
        <v>1</v>
      </c>
      <c r="L7" s="116">
        <v>41.66</v>
      </c>
      <c r="M7" s="70">
        <v>3</v>
      </c>
      <c r="N7" s="71">
        <v>41.63</v>
      </c>
      <c r="O7" s="99">
        <v>2</v>
      </c>
      <c r="P7" s="91">
        <v>41.6</v>
      </c>
      <c r="Q7" s="70">
        <v>3</v>
      </c>
      <c r="R7" s="71">
        <v>41.55</v>
      </c>
      <c r="S7" s="70">
        <v>2</v>
      </c>
      <c r="T7" s="71">
        <v>41.47</v>
      </c>
      <c r="U7" s="99">
        <v>2</v>
      </c>
      <c r="V7" s="329">
        <v>42.34</v>
      </c>
      <c r="W7" s="70">
        <v>10</v>
      </c>
      <c r="X7" s="368">
        <v>42.04</v>
      </c>
      <c r="Y7" s="99">
        <v>3</v>
      </c>
      <c r="Z7" s="78">
        <v>42.01</v>
      </c>
      <c r="AA7" s="77">
        <v>4</v>
      </c>
      <c r="AB7" s="88">
        <f t="shared" si="0"/>
        <v>41.748333333333342</v>
      </c>
    </row>
    <row r="8" spans="1:28" ht="38.1" customHeight="1" thickBot="1" x14ac:dyDescent="0.25">
      <c r="A8" s="87">
        <v>4</v>
      </c>
      <c r="B8" s="250" t="s">
        <v>83</v>
      </c>
      <c r="C8" s="70">
        <v>5</v>
      </c>
      <c r="D8" s="71">
        <v>42.15</v>
      </c>
      <c r="E8" s="77">
        <v>6</v>
      </c>
      <c r="F8" s="71">
        <v>41.68</v>
      </c>
      <c r="G8" s="98">
        <v>7</v>
      </c>
      <c r="H8" s="91">
        <v>42.08</v>
      </c>
      <c r="I8" s="70">
        <v>7</v>
      </c>
      <c r="J8" s="78">
        <v>41.82</v>
      </c>
      <c r="K8" s="77">
        <v>3</v>
      </c>
      <c r="L8" s="91">
        <v>41.58</v>
      </c>
      <c r="M8" s="70">
        <v>3</v>
      </c>
      <c r="N8" s="93">
        <v>41.68</v>
      </c>
      <c r="O8" s="70">
        <v>3</v>
      </c>
      <c r="P8" s="91">
        <v>41.65</v>
      </c>
      <c r="Q8" s="70">
        <v>5</v>
      </c>
      <c r="R8" s="71">
        <v>41.57</v>
      </c>
      <c r="S8" s="70">
        <v>4</v>
      </c>
      <c r="T8" s="71">
        <v>41.61</v>
      </c>
      <c r="U8" s="77">
        <v>4</v>
      </c>
      <c r="V8" s="71">
        <v>41.51</v>
      </c>
      <c r="W8" s="70">
        <v>4</v>
      </c>
      <c r="X8" s="71">
        <v>41.86</v>
      </c>
      <c r="Y8" s="77">
        <v>2</v>
      </c>
      <c r="Z8" s="328">
        <v>42.19</v>
      </c>
      <c r="AA8" s="77">
        <v>5</v>
      </c>
      <c r="AB8" s="88">
        <f t="shared" si="0"/>
        <v>41.781666666666666</v>
      </c>
    </row>
    <row r="9" spans="1:28" ht="38.1" customHeight="1" thickBot="1" x14ac:dyDescent="0.25">
      <c r="A9" s="87">
        <v>5</v>
      </c>
      <c r="B9" s="250" t="s">
        <v>84</v>
      </c>
      <c r="C9" s="70">
        <v>10</v>
      </c>
      <c r="D9" s="71">
        <v>41.83</v>
      </c>
      <c r="E9" s="99">
        <v>1</v>
      </c>
      <c r="F9" s="71">
        <v>41.46</v>
      </c>
      <c r="G9" s="99">
        <v>1</v>
      </c>
      <c r="H9" s="91">
        <v>41.68</v>
      </c>
      <c r="I9" s="99">
        <v>2</v>
      </c>
      <c r="J9" s="71">
        <v>41.98</v>
      </c>
      <c r="K9" s="70">
        <v>6</v>
      </c>
      <c r="L9" s="92">
        <v>41.54</v>
      </c>
      <c r="M9" s="99">
        <v>2</v>
      </c>
      <c r="N9" s="71">
        <v>41.9</v>
      </c>
      <c r="O9" s="330">
        <v>5</v>
      </c>
      <c r="P9" s="116">
        <v>41.99</v>
      </c>
      <c r="Q9" s="99">
        <v>8</v>
      </c>
      <c r="R9" s="71">
        <v>42.1</v>
      </c>
      <c r="S9" s="70">
        <v>8</v>
      </c>
      <c r="T9" s="71">
        <v>41.87</v>
      </c>
      <c r="U9" s="70">
        <v>7</v>
      </c>
      <c r="V9" s="71">
        <v>41.7</v>
      </c>
      <c r="W9" s="70">
        <v>7</v>
      </c>
      <c r="X9" s="71">
        <v>42.11</v>
      </c>
      <c r="Y9" s="70">
        <v>5</v>
      </c>
      <c r="Z9" s="78">
        <v>42.22</v>
      </c>
      <c r="AA9" s="77">
        <v>6</v>
      </c>
      <c r="AB9" s="88">
        <f t="shared" si="0"/>
        <v>41.865000000000002</v>
      </c>
    </row>
    <row r="10" spans="1:28" ht="36.75" customHeight="1" thickBot="1" x14ac:dyDescent="0.25">
      <c r="A10" s="87">
        <v>6</v>
      </c>
      <c r="B10" s="250" t="s">
        <v>85</v>
      </c>
      <c r="C10" s="70" t="s">
        <v>8</v>
      </c>
      <c r="D10" s="71">
        <v>42.49</v>
      </c>
      <c r="E10" s="70">
        <v>11</v>
      </c>
      <c r="F10" s="71">
        <v>41.77</v>
      </c>
      <c r="G10" s="70">
        <v>9</v>
      </c>
      <c r="H10" s="91">
        <v>42</v>
      </c>
      <c r="I10" s="70">
        <v>6</v>
      </c>
      <c r="J10" s="71">
        <v>41.93</v>
      </c>
      <c r="K10" s="70">
        <v>5</v>
      </c>
      <c r="L10" s="91">
        <v>41.71</v>
      </c>
      <c r="M10" s="70">
        <v>6</v>
      </c>
      <c r="N10" s="78">
        <v>42.04</v>
      </c>
      <c r="O10" s="99">
        <v>10</v>
      </c>
      <c r="P10" s="91">
        <v>41.58</v>
      </c>
      <c r="Q10" s="113">
        <v>3</v>
      </c>
      <c r="R10" s="93">
        <v>41.58</v>
      </c>
      <c r="S10" s="70">
        <v>5</v>
      </c>
      <c r="T10" s="71">
        <v>41.79</v>
      </c>
      <c r="U10" s="99">
        <v>5</v>
      </c>
      <c r="V10" s="71">
        <v>41.57</v>
      </c>
      <c r="W10" s="70">
        <v>5</v>
      </c>
      <c r="X10" s="71">
        <v>42.14</v>
      </c>
      <c r="Y10" s="70">
        <v>7</v>
      </c>
      <c r="Z10" s="78">
        <v>41.97</v>
      </c>
      <c r="AA10" s="332">
        <v>3</v>
      </c>
      <c r="AB10" s="88">
        <f t="shared" si="0"/>
        <v>41.880833333333328</v>
      </c>
    </row>
    <row r="11" spans="1:28" ht="38.1" customHeight="1" thickBot="1" x14ac:dyDescent="0.25">
      <c r="A11" s="87">
        <v>7</v>
      </c>
      <c r="B11" s="250" t="s">
        <v>86</v>
      </c>
      <c r="C11" s="70">
        <v>12.5</v>
      </c>
      <c r="D11" s="71">
        <v>42.08</v>
      </c>
      <c r="E11" s="77">
        <v>4</v>
      </c>
      <c r="F11" s="71">
        <v>41.61</v>
      </c>
      <c r="G11" s="77">
        <v>3</v>
      </c>
      <c r="H11" s="71">
        <v>41.49</v>
      </c>
      <c r="I11" s="70">
        <v>1</v>
      </c>
      <c r="J11" s="71">
        <v>41.92</v>
      </c>
      <c r="K11" s="98">
        <v>4</v>
      </c>
      <c r="L11" s="329">
        <v>42.12</v>
      </c>
      <c r="M11" s="70">
        <v>9</v>
      </c>
      <c r="N11" s="71">
        <v>41.98</v>
      </c>
      <c r="O11" s="70">
        <v>7</v>
      </c>
      <c r="P11" s="78">
        <v>42.08</v>
      </c>
      <c r="Q11" s="99">
        <v>10</v>
      </c>
      <c r="R11" s="71">
        <v>42.23</v>
      </c>
      <c r="S11" s="70">
        <v>10</v>
      </c>
      <c r="T11" s="71">
        <v>41.87</v>
      </c>
      <c r="U11" s="98">
        <v>7</v>
      </c>
      <c r="V11" s="93">
        <v>41.69</v>
      </c>
      <c r="W11" s="70">
        <v>6</v>
      </c>
      <c r="X11" s="71">
        <v>42.13</v>
      </c>
      <c r="Y11" s="98">
        <v>6</v>
      </c>
      <c r="Z11" s="78">
        <v>42.24</v>
      </c>
      <c r="AA11" s="77">
        <v>7</v>
      </c>
      <c r="AB11" s="88">
        <f t="shared" si="0"/>
        <v>41.95333333333334</v>
      </c>
    </row>
    <row r="12" spans="1:28" ht="38.1" customHeight="1" thickBot="1" x14ac:dyDescent="0.25">
      <c r="A12" s="87">
        <v>8</v>
      </c>
      <c r="B12" s="250" t="s">
        <v>87</v>
      </c>
      <c r="C12" s="70" t="s">
        <v>8</v>
      </c>
      <c r="D12" s="71">
        <v>42.01</v>
      </c>
      <c r="E12" s="70">
        <v>3</v>
      </c>
      <c r="F12" s="329">
        <v>42.08</v>
      </c>
      <c r="G12" s="70">
        <v>11</v>
      </c>
      <c r="H12" s="71">
        <v>42.36</v>
      </c>
      <c r="I12" s="70">
        <v>10</v>
      </c>
      <c r="J12" s="71">
        <v>42.09</v>
      </c>
      <c r="K12" s="70">
        <v>8</v>
      </c>
      <c r="L12" s="71">
        <v>41.9</v>
      </c>
      <c r="M12" s="70">
        <v>7</v>
      </c>
      <c r="N12" s="71">
        <v>42.02</v>
      </c>
      <c r="O12" s="70">
        <v>9</v>
      </c>
      <c r="P12" s="78">
        <v>41.98</v>
      </c>
      <c r="Q12" s="77">
        <v>3</v>
      </c>
      <c r="R12" s="78">
        <v>42.08</v>
      </c>
      <c r="S12" s="70">
        <v>7</v>
      </c>
      <c r="T12" s="71">
        <v>41.86</v>
      </c>
      <c r="U12" s="70">
        <v>6</v>
      </c>
      <c r="V12" s="93">
        <v>41.38</v>
      </c>
      <c r="W12" s="70">
        <v>1</v>
      </c>
      <c r="X12" s="93">
        <v>42.15</v>
      </c>
      <c r="Y12" s="70">
        <v>8</v>
      </c>
      <c r="Z12" s="78">
        <v>41.9</v>
      </c>
      <c r="AA12" s="77">
        <v>2</v>
      </c>
      <c r="AB12" s="88">
        <f t="shared" ref="AB12:AB20" si="1">AVERAGE(D12,F12,H12,J12,L12,N12,P12,R12,T12,V12,X12,Z12)</f>
        <v>41.984166666666667</v>
      </c>
    </row>
    <row r="13" spans="1:28" ht="38.1" customHeight="1" thickBot="1" x14ac:dyDescent="0.25">
      <c r="A13" s="87">
        <v>9</v>
      </c>
      <c r="B13" s="60" t="s">
        <v>88</v>
      </c>
      <c r="C13" s="70" t="s">
        <v>8</v>
      </c>
      <c r="D13" s="71">
        <v>42.47</v>
      </c>
      <c r="E13" s="70">
        <v>9</v>
      </c>
      <c r="F13" s="71">
        <v>41.62</v>
      </c>
      <c r="G13" s="99">
        <v>4</v>
      </c>
      <c r="H13" s="329">
        <v>42.47</v>
      </c>
      <c r="I13" s="70">
        <v>11</v>
      </c>
      <c r="J13" s="71">
        <v>42.3</v>
      </c>
      <c r="K13" s="70">
        <v>12</v>
      </c>
      <c r="L13" s="71">
        <v>42.17</v>
      </c>
      <c r="M13" s="70">
        <v>11</v>
      </c>
      <c r="N13" s="71">
        <v>41.99</v>
      </c>
      <c r="O13" s="99">
        <v>8</v>
      </c>
      <c r="P13" s="78">
        <v>42.21</v>
      </c>
      <c r="Q13" s="77">
        <v>11</v>
      </c>
      <c r="R13" s="78">
        <v>42.2</v>
      </c>
      <c r="S13" s="70">
        <v>9</v>
      </c>
      <c r="T13" s="71">
        <v>42.19</v>
      </c>
      <c r="U13" s="70">
        <v>9</v>
      </c>
      <c r="V13" s="93">
        <v>42.5</v>
      </c>
      <c r="W13" s="70">
        <v>11</v>
      </c>
      <c r="X13" s="93">
        <v>42.49</v>
      </c>
      <c r="Y13" s="70">
        <v>10</v>
      </c>
      <c r="Z13" s="78">
        <v>42.37</v>
      </c>
      <c r="AA13" s="77">
        <v>9</v>
      </c>
      <c r="AB13" s="88">
        <f t="shared" si="1"/>
        <v>42.248333333333335</v>
      </c>
    </row>
    <row r="14" spans="1:28" ht="37.5" customHeight="1" thickBot="1" x14ac:dyDescent="0.25">
      <c r="A14" s="87">
        <v>10</v>
      </c>
      <c r="B14" s="89" t="s">
        <v>89</v>
      </c>
      <c r="C14" s="70">
        <v>2.5</v>
      </c>
      <c r="D14" s="71">
        <v>42.54</v>
      </c>
      <c r="E14" s="77">
        <v>12</v>
      </c>
      <c r="F14" s="71">
        <v>41.76</v>
      </c>
      <c r="G14" s="77">
        <v>8</v>
      </c>
      <c r="H14" s="91">
        <v>42.34</v>
      </c>
      <c r="I14" s="70">
        <v>9</v>
      </c>
      <c r="J14" s="71">
        <v>42.26</v>
      </c>
      <c r="K14" s="77">
        <v>11</v>
      </c>
      <c r="L14" s="91">
        <v>42.14</v>
      </c>
      <c r="M14" s="70">
        <v>10</v>
      </c>
      <c r="N14" s="71">
        <v>42.71</v>
      </c>
      <c r="O14" s="99">
        <v>12</v>
      </c>
      <c r="P14" s="92">
        <v>41.98</v>
      </c>
      <c r="Q14" s="77">
        <v>6</v>
      </c>
      <c r="R14" s="78">
        <v>42.05</v>
      </c>
      <c r="S14" s="70">
        <v>6</v>
      </c>
      <c r="T14" s="329">
        <v>42.34</v>
      </c>
      <c r="U14" s="77">
        <v>10</v>
      </c>
      <c r="V14" s="93">
        <v>42.33</v>
      </c>
      <c r="W14" s="70">
        <v>9</v>
      </c>
      <c r="X14" s="93">
        <v>42.46</v>
      </c>
      <c r="Y14" s="98">
        <v>9</v>
      </c>
      <c r="Z14" s="78">
        <v>42.37</v>
      </c>
      <c r="AA14" s="77">
        <v>9</v>
      </c>
      <c r="AB14" s="88">
        <f t="shared" si="1"/>
        <v>42.273333333333333</v>
      </c>
    </row>
    <row r="15" spans="1:28" ht="37.5" customHeight="1" thickBot="1" x14ac:dyDescent="0.25">
      <c r="A15" s="87">
        <v>11</v>
      </c>
      <c r="B15" s="89" t="s">
        <v>90</v>
      </c>
      <c r="C15" s="70">
        <v>10</v>
      </c>
      <c r="D15" s="71">
        <v>42.48</v>
      </c>
      <c r="E15" s="99">
        <v>10</v>
      </c>
      <c r="F15" s="71">
        <v>42.15</v>
      </c>
      <c r="G15" s="99">
        <v>13</v>
      </c>
      <c r="H15" s="91">
        <v>42.2</v>
      </c>
      <c r="I15" s="70">
        <v>8</v>
      </c>
      <c r="J15" s="71">
        <v>42.19</v>
      </c>
      <c r="K15" s="70">
        <v>9</v>
      </c>
      <c r="L15" s="91">
        <v>42.29</v>
      </c>
      <c r="M15" s="70">
        <v>12</v>
      </c>
      <c r="N15" s="71">
        <v>41.93</v>
      </c>
      <c r="O15" s="99">
        <v>6</v>
      </c>
      <c r="P15" s="92">
        <v>42.06</v>
      </c>
      <c r="Q15" s="77">
        <v>9</v>
      </c>
      <c r="R15" s="78">
        <v>42.37</v>
      </c>
      <c r="S15" s="70">
        <v>11</v>
      </c>
      <c r="T15" s="71">
        <v>42.43</v>
      </c>
      <c r="U15" s="330">
        <v>11</v>
      </c>
      <c r="V15" s="93">
        <v>42.58</v>
      </c>
      <c r="W15" s="70">
        <v>12</v>
      </c>
      <c r="X15" s="93">
        <v>42.76</v>
      </c>
      <c r="Y15" s="99">
        <v>12</v>
      </c>
      <c r="Z15" s="78">
        <v>42.48</v>
      </c>
      <c r="AA15" s="77">
        <v>12</v>
      </c>
      <c r="AB15" s="88">
        <f t="shared" si="1"/>
        <v>42.326666666666661</v>
      </c>
    </row>
    <row r="16" spans="1:28" ht="37.5" customHeight="1" thickBot="1" x14ac:dyDescent="0.25">
      <c r="A16" s="87">
        <v>12</v>
      </c>
      <c r="B16" s="89" t="s">
        <v>70</v>
      </c>
      <c r="C16" s="70" t="s">
        <v>8</v>
      </c>
      <c r="D16" s="71">
        <v>42.61</v>
      </c>
      <c r="E16" s="99">
        <v>13</v>
      </c>
      <c r="F16" s="71">
        <v>41.98</v>
      </c>
      <c r="G16" s="99">
        <v>10</v>
      </c>
      <c r="H16" s="91">
        <v>42.56</v>
      </c>
      <c r="I16" s="70">
        <v>12</v>
      </c>
      <c r="J16" s="71">
        <v>42.24</v>
      </c>
      <c r="K16" s="99">
        <v>10</v>
      </c>
      <c r="L16" s="91">
        <v>41.99</v>
      </c>
      <c r="M16" s="70">
        <v>8</v>
      </c>
      <c r="N16" s="71">
        <v>42.1</v>
      </c>
      <c r="O16" s="70">
        <v>11</v>
      </c>
      <c r="P16" s="366">
        <v>42.98</v>
      </c>
      <c r="Q16" s="77">
        <v>13</v>
      </c>
      <c r="R16" s="78">
        <v>42.77</v>
      </c>
      <c r="S16" s="70">
        <v>12</v>
      </c>
      <c r="T16" s="71">
        <v>42.55</v>
      </c>
      <c r="U16" s="70">
        <v>12</v>
      </c>
      <c r="V16" s="93">
        <v>42.12</v>
      </c>
      <c r="W16" s="70">
        <v>8</v>
      </c>
      <c r="X16" s="93">
        <v>42.74</v>
      </c>
      <c r="Y16" s="70">
        <v>11</v>
      </c>
      <c r="Z16" s="78">
        <v>42.54</v>
      </c>
      <c r="AA16" s="77">
        <v>13</v>
      </c>
      <c r="AB16" s="88">
        <f t="shared" si="1"/>
        <v>42.431666666666672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71">
        <v>42.28</v>
      </c>
      <c r="E17" s="98">
        <v>7</v>
      </c>
      <c r="F17" s="71">
        <v>42.34</v>
      </c>
      <c r="G17" s="77">
        <v>14</v>
      </c>
      <c r="H17" s="71">
        <v>42.78</v>
      </c>
      <c r="I17" s="70">
        <v>15</v>
      </c>
      <c r="J17" s="329">
        <v>43.31</v>
      </c>
      <c r="K17" s="77">
        <v>14</v>
      </c>
      <c r="L17" s="71">
        <v>43.31</v>
      </c>
      <c r="M17" s="70">
        <v>15</v>
      </c>
      <c r="N17" s="71">
        <v>43.25</v>
      </c>
      <c r="O17" s="99">
        <v>14</v>
      </c>
      <c r="P17" s="78">
        <v>42.45</v>
      </c>
      <c r="Q17" s="98">
        <v>12</v>
      </c>
      <c r="R17" s="78">
        <v>42.82</v>
      </c>
      <c r="S17" s="70">
        <v>13</v>
      </c>
      <c r="T17" s="71">
        <v>42.73</v>
      </c>
      <c r="U17" s="70">
        <v>13</v>
      </c>
      <c r="V17" s="93">
        <v>42.63</v>
      </c>
      <c r="W17" s="70">
        <v>14</v>
      </c>
      <c r="X17" s="93">
        <v>43.53</v>
      </c>
      <c r="Y17" s="98">
        <v>15</v>
      </c>
      <c r="Z17" s="78">
        <v>42.38</v>
      </c>
      <c r="AA17" s="77">
        <v>11</v>
      </c>
      <c r="AB17" s="88">
        <f t="shared" si="1"/>
        <v>42.817499999999995</v>
      </c>
    </row>
    <row r="18" spans="1:28" ht="37.5" customHeight="1" thickBot="1" x14ac:dyDescent="0.25">
      <c r="A18" s="114">
        <v>14</v>
      </c>
      <c r="B18" s="371" t="s">
        <v>78</v>
      </c>
      <c r="C18" s="113">
        <v>6</v>
      </c>
      <c r="D18" s="93">
        <v>43.21</v>
      </c>
      <c r="E18" s="70">
        <v>15</v>
      </c>
      <c r="F18" s="93">
        <v>42.37</v>
      </c>
      <c r="G18" s="70">
        <v>15</v>
      </c>
      <c r="H18" s="93">
        <v>42.61</v>
      </c>
      <c r="I18" s="113">
        <v>13</v>
      </c>
      <c r="J18" s="93">
        <v>42.75</v>
      </c>
      <c r="K18" s="99">
        <v>13</v>
      </c>
      <c r="L18" s="93">
        <v>42.75</v>
      </c>
      <c r="M18" s="70">
        <v>13</v>
      </c>
      <c r="N18" s="331">
        <v>43.72</v>
      </c>
      <c r="O18" s="99">
        <v>16</v>
      </c>
      <c r="P18" s="112">
        <v>43.64</v>
      </c>
      <c r="Q18" s="98">
        <v>16</v>
      </c>
      <c r="R18" s="112">
        <v>43.1</v>
      </c>
      <c r="S18" s="70">
        <v>15</v>
      </c>
      <c r="T18" s="93">
        <v>43.07</v>
      </c>
      <c r="U18" s="70">
        <v>14</v>
      </c>
      <c r="V18" s="93">
        <v>42.62</v>
      </c>
      <c r="W18" s="70">
        <v>13</v>
      </c>
      <c r="X18" s="93">
        <v>43.44</v>
      </c>
      <c r="Y18" s="70">
        <v>14</v>
      </c>
      <c r="Z18" s="112">
        <v>43.17</v>
      </c>
      <c r="AA18" s="77">
        <v>15</v>
      </c>
      <c r="AB18" s="88">
        <f t="shared" si="1"/>
        <v>43.037499999999994</v>
      </c>
    </row>
    <row r="19" spans="1:28" ht="37.5" customHeight="1" thickBot="1" x14ac:dyDescent="0.25">
      <c r="A19" s="120">
        <v>15</v>
      </c>
      <c r="B19" s="121" t="s">
        <v>16</v>
      </c>
      <c r="C19" s="369">
        <v>15</v>
      </c>
      <c r="D19" s="122">
        <v>43.2</v>
      </c>
      <c r="E19" s="70">
        <v>14</v>
      </c>
      <c r="F19" s="122">
        <v>42.1</v>
      </c>
      <c r="G19" s="70">
        <v>12</v>
      </c>
      <c r="H19" s="122">
        <v>42.64</v>
      </c>
      <c r="I19" s="367">
        <v>14</v>
      </c>
      <c r="J19" s="122">
        <v>43.54</v>
      </c>
      <c r="K19" s="70">
        <v>15</v>
      </c>
      <c r="L19" s="122">
        <v>43.44</v>
      </c>
      <c r="M19" s="70">
        <v>16</v>
      </c>
      <c r="N19" s="122">
        <v>43.25</v>
      </c>
      <c r="O19" s="70">
        <v>14</v>
      </c>
      <c r="P19" s="122">
        <v>43.2</v>
      </c>
      <c r="Q19" s="98">
        <v>14</v>
      </c>
      <c r="R19" s="122">
        <v>43.05</v>
      </c>
      <c r="S19" s="70">
        <v>14</v>
      </c>
      <c r="T19" s="122">
        <v>43.22</v>
      </c>
      <c r="U19" s="70">
        <v>15</v>
      </c>
      <c r="V19" s="122">
        <v>42.95</v>
      </c>
      <c r="W19" s="70">
        <v>15</v>
      </c>
      <c r="X19" s="122">
        <v>43.16</v>
      </c>
      <c r="Y19" s="70">
        <v>13</v>
      </c>
      <c r="Z19" s="122">
        <v>43.07</v>
      </c>
      <c r="AA19" s="77">
        <v>14</v>
      </c>
      <c r="AB19" s="88">
        <f t="shared" si="1"/>
        <v>43.068333333333335</v>
      </c>
    </row>
    <row r="20" spans="1:28" ht="37.5" customHeight="1" thickBot="1" x14ac:dyDescent="0.25">
      <c r="A20" s="87">
        <v>16</v>
      </c>
      <c r="B20" s="119" t="s">
        <v>73</v>
      </c>
      <c r="C20" s="82" t="s">
        <v>8</v>
      </c>
      <c r="D20" s="78">
        <v>43.64</v>
      </c>
      <c r="E20" s="98">
        <v>16</v>
      </c>
      <c r="F20" s="78">
        <v>43.3</v>
      </c>
      <c r="G20" s="98">
        <v>16</v>
      </c>
      <c r="H20" s="92">
        <v>43.24</v>
      </c>
      <c r="I20" s="77">
        <v>16</v>
      </c>
      <c r="J20" s="78">
        <v>43.58</v>
      </c>
      <c r="K20" s="98">
        <v>16</v>
      </c>
      <c r="L20" s="92">
        <v>43.06</v>
      </c>
      <c r="M20" s="70">
        <v>14</v>
      </c>
      <c r="N20" s="78">
        <v>43.16</v>
      </c>
      <c r="O20" s="70">
        <v>13</v>
      </c>
      <c r="P20" s="92">
        <v>43.46</v>
      </c>
      <c r="Q20" s="77">
        <v>15</v>
      </c>
      <c r="R20" s="328">
        <v>44.34</v>
      </c>
      <c r="S20" s="70">
        <v>16</v>
      </c>
      <c r="T20" s="78">
        <v>43.85</v>
      </c>
      <c r="U20" s="70">
        <v>16</v>
      </c>
      <c r="V20" s="112">
        <v>43.85</v>
      </c>
      <c r="W20" s="70">
        <v>16</v>
      </c>
      <c r="X20" s="112">
        <v>44.16</v>
      </c>
      <c r="Y20" s="77">
        <v>16</v>
      </c>
      <c r="Z20" s="78">
        <v>43.62</v>
      </c>
      <c r="AA20" s="77">
        <v>16</v>
      </c>
      <c r="AB20" s="88">
        <f t="shared" si="1"/>
        <v>43.604999999999997</v>
      </c>
    </row>
    <row r="21" spans="1:28" ht="15.75" hidden="1" thickBot="1" x14ac:dyDescent="0.25">
      <c r="A21" s="87">
        <v>17</v>
      </c>
      <c r="B21" s="69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7"/>
      <c r="R21" s="78"/>
      <c r="S21" s="70"/>
      <c r="T21" s="71"/>
      <c r="U21" s="70"/>
      <c r="V21" s="71"/>
      <c r="W21" s="70"/>
      <c r="X21" s="93"/>
      <c r="Y21" s="70"/>
      <c r="Z21" s="78"/>
      <c r="AA21" s="77">
        <v>17</v>
      </c>
      <c r="AB21" s="88" t="e">
        <f t="shared" ref="AB21:AB28" si="2">AVERAGE(D21,F21,H21,J21,L21,N21,P21,T21,V21,X21,Z21)</f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7">
        <v>18</v>
      </c>
      <c r="AB22" s="88" t="e">
        <f t="shared" si="2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>
        <v>19</v>
      </c>
      <c r="AB23" s="88" t="e">
        <f t="shared" si="2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7">
        <v>20</v>
      </c>
      <c r="AB24" s="88" t="e">
        <f t="shared" si="2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7">
        <v>21</v>
      </c>
      <c r="AB25" s="88" t="e">
        <f t="shared" si="2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7">
        <v>22</v>
      </c>
      <c r="AB26" s="88" t="e">
        <f t="shared" si="2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7">
        <v>23</v>
      </c>
      <c r="AB27" s="88" t="e">
        <f t="shared" si="2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77">
        <v>24</v>
      </c>
      <c r="AB28" s="88" t="e">
        <f t="shared" si="2"/>
        <v>#DIV/0!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AVERAGE(D5:D12)</f>
        <v>42.115000000000002</v>
      </c>
      <c r="E29" s="95">
        <v>12</v>
      </c>
      <c r="F29" s="28">
        <f>AVERAGE(F5:F12)</f>
        <v>41.673749999999998</v>
      </c>
      <c r="G29" s="95">
        <v>2</v>
      </c>
      <c r="H29" s="28">
        <f>AVERAGE(H5:H12)</f>
        <v>41.881250000000001</v>
      </c>
      <c r="I29" s="95">
        <v>9</v>
      </c>
      <c r="J29" s="28">
        <f>AVERAGE(J5:J12)</f>
        <v>41.862499999999997</v>
      </c>
      <c r="K29" s="95">
        <v>8</v>
      </c>
      <c r="L29" s="28">
        <f>AVERAGE(L5:L12)</f>
        <v>41.708749999999995</v>
      </c>
      <c r="M29" s="95">
        <v>4</v>
      </c>
      <c r="N29" s="28">
        <f>AVERAGE(N5:N12)</f>
        <v>41.82</v>
      </c>
      <c r="O29" s="95">
        <v>7</v>
      </c>
      <c r="P29" s="28">
        <f>AVERAGE(P5:P12)</f>
        <v>41.75</v>
      </c>
      <c r="Q29" s="95">
        <v>5</v>
      </c>
      <c r="R29" s="28">
        <f>AVERAGE(R5:R12)</f>
        <v>41.768749999999997</v>
      </c>
      <c r="S29" s="95">
        <v>6</v>
      </c>
      <c r="T29" s="28">
        <f>AVERAGE(T5:T12)</f>
        <v>41.674999999999997</v>
      </c>
      <c r="U29" s="95">
        <v>3</v>
      </c>
      <c r="V29" s="28">
        <f>AVERAGE(V5:V12)</f>
        <v>41.62</v>
      </c>
      <c r="W29" s="95">
        <v>1</v>
      </c>
      <c r="X29" s="28">
        <f>AVERAGE(X5:X12)</f>
        <v>42.047499999999999</v>
      </c>
      <c r="Y29" s="95">
        <v>11</v>
      </c>
      <c r="Z29" s="28">
        <f>AVERAGE(Z5:Z12)</f>
        <v>42.042499999999997</v>
      </c>
      <c r="AA29" s="95">
        <v>10</v>
      </c>
      <c r="AB29" s="88">
        <f>AVERAGE(AB5:AB13)</f>
        <v>41.876851851851853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6" orientation="landscape" verticalDpi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zoomScaleNormal="7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5" t="s">
        <v>91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21</v>
      </c>
      <c r="AA4" s="106" t="s">
        <v>5</v>
      </c>
      <c r="AB4" s="55" t="s">
        <v>6</v>
      </c>
    </row>
    <row r="5" spans="1:28" ht="30" customHeight="1" thickBot="1" x14ac:dyDescent="0.25">
      <c r="A5" s="87">
        <v>1</v>
      </c>
      <c r="B5" s="59" t="s">
        <v>23</v>
      </c>
      <c r="C5" s="123">
        <v>7</v>
      </c>
      <c r="D5" s="434">
        <v>40.549999999999997</v>
      </c>
      <c r="E5" s="123">
        <v>7</v>
      </c>
      <c r="F5" s="109">
        <v>40.1</v>
      </c>
      <c r="G5" s="123">
        <v>6</v>
      </c>
      <c r="H5" s="108">
        <v>40.24</v>
      </c>
      <c r="I5" s="123">
        <v>4</v>
      </c>
      <c r="J5" s="108">
        <v>39.869999999999997</v>
      </c>
      <c r="K5" s="123">
        <v>1</v>
      </c>
      <c r="L5" s="108">
        <v>39.85</v>
      </c>
      <c r="M5" s="123">
        <v>3</v>
      </c>
      <c r="N5" s="108">
        <v>40.17</v>
      </c>
      <c r="O5" s="123">
        <v>3</v>
      </c>
      <c r="P5" s="108">
        <v>39.56</v>
      </c>
      <c r="Q5" s="123">
        <v>1</v>
      </c>
      <c r="R5" s="108">
        <v>39.99</v>
      </c>
      <c r="S5" s="123">
        <v>1</v>
      </c>
      <c r="T5" s="108">
        <v>40.11</v>
      </c>
      <c r="U5" s="123">
        <v>3</v>
      </c>
      <c r="V5" s="108">
        <v>40.29</v>
      </c>
      <c r="W5" s="123">
        <v>2</v>
      </c>
      <c r="X5" s="108">
        <v>39.619999999999997</v>
      </c>
      <c r="Y5" s="123">
        <v>2</v>
      </c>
      <c r="Z5" s="108">
        <v>39.86</v>
      </c>
      <c r="AA5" s="123">
        <v>1</v>
      </c>
      <c r="AB5" s="88">
        <f t="shared" ref="AB5:AB22" si="0">AVERAGE(D5,F5,H5,J5,L5,N5,P5,R5,T5,V5,X5,Z5)</f>
        <v>40.017500000000005</v>
      </c>
    </row>
    <row r="6" spans="1:28" ht="30" customHeight="1" thickBot="1" x14ac:dyDescent="0.25">
      <c r="A6" s="87">
        <v>2</v>
      </c>
      <c r="B6" s="60" t="s">
        <v>28</v>
      </c>
      <c r="C6" s="70" t="s">
        <v>8</v>
      </c>
      <c r="D6" s="78">
        <v>40.07</v>
      </c>
      <c r="E6" s="70">
        <v>1</v>
      </c>
      <c r="F6" s="71">
        <v>40.08</v>
      </c>
      <c r="G6" s="70">
        <v>5</v>
      </c>
      <c r="H6" s="71">
        <v>40.049999999999997</v>
      </c>
      <c r="I6" s="70">
        <v>1</v>
      </c>
      <c r="J6" s="93">
        <v>39.96</v>
      </c>
      <c r="K6" s="70">
        <v>3</v>
      </c>
      <c r="L6" s="329">
        <v>40.1</v>
      </c>
      <c r="M6" s="70">
        <v>8</v>
      </c>
      <c r="N6" s="71">
        <v>40.479999999999997</v>
      </c>
      <c r="O6" s="99">
        <v>10</v>
      </c>
      <c r="P6" s="71">
        <v>39.75</v>
      </c>
      <c r="Q6" s="70">
        <v>5</v>
      </c>
      <c r="R6" s="71">
        <v>40.18</v>
      </c>
      <c r="S6" s="70">
        <v>5</v>
      </c>
      <c r="T6" s="71">
        <v>39.97</v>
      </c>
      <c r="U6" s="70">
        <v>1</v>
      </c>
      <c r="V6" s="71">
        <v>40.340000000000003</v>
      </c>
      <c r="W6" s="70">
        <v>3</v>
      </c>
      <c r="X6" s="71">
        <v>39.75</v>
      </c>
      <c r="Y6" s="70">
        <v>4</v>
      </c>
      <c r="Z6" s="78">
        <v>39.86</v>
      </c>
      <c r="AA6" s="77">
        <v>1</v>
      </c>
      <c r="AB6" s="88">
        <f t="shared" si="0"/>
        <v>40.049166666666672</v>
      </c>
    </row>
    <row r="7" spans="1:28" ht="30" customHeight="1" thickBot="1" x14ac:dyDescent="0.25">
      <c r="A7" s="97">
        <v>3</v>
      </c>
      <c r="B7" s="89" t="s">
        <v>7</v>
      </c>
      <c r="C7" s="70" t="s">
        <v>8</v>
      </c>
      <c r="D7" s="71">
        <v>40.28</v>
      </c>
      <c r="E7" s="70">
        <v>2</v>
      </c>
      <c r="F7" s="328">
        <v>40.020000000000003</v>
      </c>
      <c r="G7" s="70">
        <v>4</v>
      </c>
      <c r="H7" s="71">
        <v>40.24</v>
      </c>
      <c r="I7" s="70">
        <v>3</v>
      </c>
      <c r="J7" s="71">
        <v>39.92</v>
      </c>
      <c r="K7" s="123">
        <v>2</v>
      </c>
      <c r="L7" s="93">
        <v>40.159999999999997</v>
      </c>
      <c r="M7" s="70">
        <v>9</v>
      </c>
      <c r="N7" s="71">
        <v>40.18</v>
      </c>
      <c r="O7" s="436">
        <v>4</v>
      </c>
      <c r="P7" s="71">
        <v>39.61</v>
      </c>
      <c r="Q7" s="70">
        <v>2</v>
      </c>
      <c r="R7" s="71">
        <v>40.03</v>
      </c>
      <c r="S7" s="123">
        <v>2</v>
      </c>
      <c r="T7" s="71">
        <v>40.18</v>
      </c>
      <c r="U7" s="70">
        <v>4</v>
      </c>
      <c r="V7" s="71">
        <v>40.26</v>
      </c>
      <c r="W7" s="70">
        <v>1</v>
      </c>
      <c r="X7" s="71">
        <v>39.590000000000003</v>
      </c>
      <c r="Y7" s="70">
        <v>1</v>
      </c>
      <c r="Z7" s="78">
        <v>40.26</v>
      </c>
      <c r="AA7" s="77">
        <v>7</v>
      </c>
      <c r="AB7" s="88">
        <f t="shared" si="0"/>
        <v>40.060833333333335</v>
      </c>
    </row>
    <row r="8" spans="1:28" ht="30" customHeight="1" thickBot="1" x14ac:dyDescent="0.25">
      <c r="A8" s="87">
        <v>4</v>
      </c>
      <c r="B8" s="89" t="s">
        <v>13</v>
      </c>
      <c r="C8" s="70"/>
      <c r="D8" s="71">
        <v>40.4</v>
      </c>
      <c r="E8" s="70">
        <v>6</v>
      </c>
      <c r="F8" s="71">
        <v>39.9</v>
      </c>
      <c r="G8" s="70">
        <v>2</v>
      </c>
      <c r="H8" s="91">
        <v>40.31</v>
      </c>
      <c r="I8" s="70">
        <v>7</v>
      </c>
      <c r="J8" s="78">
        <v>40.04</v>
      </c>
      <c r="K8" s="70">
        <v>5</v>
      </c>
      <c r="L8" s="91">
        <v>39.93</v>
      </c>
      <c r="M8" s="70">
        <v>4</v>
      </c>
      <c r="N8" s="93">
        <v>40.08</v>
      </c>
      <c r="O8" s="70">
        <v>1</v>
      </c>
      <c r="P8" s="91">
        <v>39.69</v>
      </c>
      <c r="Q8" s="70">
        <v>3</v>
      </c>
      <c r="R8" s="71">
        <v>40.11</v>
      </c>
      <c r="S8" s="70">
        <v>3</v>
      </c>
      <c r="T8" s="91">
        <v>40.090000000000003</v>
      </c>
      <c r="U8" s="70">
        <v>2</v>
      </c>
      <c r="V8" s="71">
        <v>40.42</v>
      </c>
      <c r="W8" s="123">
        <v>5</v>
      </c>
      <c r="X8" s="71">
        <v>39.72</v>
      </c>
      <c r="Y8" s="70">
        <v>3</v>
      </c>
      <c r="Z8" s="328">
        <v>40.22</v>
      </c>
      <c r="AA8" s="77">
        <v>6</v>
      </c>
      <c r="AB8" s="88">
        <f t="shared" si="0"/>
        <v>40.075833333333343</v>
      </c>
    </row>
    <row r="9" spans="1:28" ht="30" customHeight="1" thickBot="1" x14ac:dyDescent="0.25">
      <c r="A9" s="87">
        <v>5</v>
      </c>
      <c r="B9" s="89" t="s">
        <v>21</v>
      </c>
      <c r="C9" s="70">
        <v>14</v>
      </c>
      <c r="D9" s="71">
        <v>40.340000000000003</v>
      </c>
      <c r="E9" s="99">
        <v>4</v>
      </c>
      <c r="F9" s="71">
        <v>39.97</v>
      </c>
      <c r="G9" s="70">
        <v>3</v>
      </c>
      <c r="H9" s="91">
        <v>40.29</v>
      </c>
      <c r="I9" s="70">
        <v>5</v>
      </c>
      <c r="J9" s="71">
        <v>40.130000000000003</v>
      </c>
      <c r="K9" s="123">
        <v>6</v>
      </c>
      <c r="L9" s="92">
        <v>39.81</v>
      </c>
      <c r="M9" s="70">
        <v>1</v>
      </c>
      <c r="N9" s="71">
        <v>40.14</v>
      </c>
      <c r="O9" s="436">
        <v>2</v>
      </c>
      <c r="P9" s="116">
        <v>39.700000000000003</v>
      </c>
      <c r="Q9" s="70">
        <v>4</v>
      </c>
      <c r="R9" s="329">
        <v>40.200000000000003</v>
      </c>
      <c r="S9" s="123">
        <v>7</v>
      </c>
      <c r="T9" s="71">
        <v>40.33</v>
      </c>
      <c r="U9" s="70">
        <v>5</v>
      </c>
      <c r="V9" s="71">
        <v>40.619999999999997</v>
      </c>
      <c r="W9" s="70">
        <v>6</v>
      </c>
      <c r="X9" s="71">
        <v>40.1</v>
      </c>
      <c r="Y9" s="70">
        <v>8</v>
      </c>
      <c r="Z9" s="78">
        <v>40.06</v>
      </c>
      <c r="AA9" s="77">
        <v>3</v>
      </c>
      <c r="AB9" s="88">
        <f t="shared" si="0"/>
        <v>40.140833333333333</v>
      </c>
    </row>
    <row r="10" spans="1:28" ht="30" customHeight="1" thickBot="1" x14ac:dyDescent="0.25">
      <c r="A10" s="87">
        <v>6</v>
      </c>
      <c r="B10" s="89" t="s">
        <v>11</v>
      </c>
      <c r="C10" s="70">
        <v>8</v>
      </c>
      <c r="D10" s="71">
        <v>40.31</v>
      </c>
      <c r="E10" s="70">
        <v>3</v>
      </c>
      <c r="F10" s="71">
        <v>39.85</v>
      </c>
      <c r="G10" s="70">
        <v>1</v>
      </c>
      <c r="H10" s="71">
        <v>40.17</v>
      </c>
      <c r="I10" s="70">
        <v>2</v>
      </c>
      <c r="J10" s="329">
        <v>40.32</v>
      </c>
      <c r="K10" s="70">
        <v>12</v>
      </c>
      <c r="L10" s="71">
        <v>40.21</v>
      </c>
      <c r="M10" s="70">
        <v>10</v>
      </c>
      <c r="N10" s="78">
        <v>40.33</v>
      </c>
      <c r="O10" s="70">
        <v>7</v>
      </c>
      <c r="P10" s="71">
        <v>40.08</v>
      </c>
      <c r="Q10" s="70">
        <v>10</v>
      </c>
      <c r="R10" s="71">
        <v>40.15</v>
      </c>
      <c r="S10" s="70">
        <v>4</v>
      </c>
      <c r="T10" s="71">
        <v>40.590000000000003</v>
      </c>
      <c r="U10" s="70">
        <v>14</v>
      </c>
      <c r="V10" s="71">
        <v>40.409999999999997</v>
      </c>
      <c r="W10" s="70">
        <v>4</v>
      </c>
      <c r="X10" s="71">
        <v>39.979999999999997</v>
      </c>
      <c r="Y10" s="70">
        <v>6</v>
      </c>
      <c r="Z10" s="78">
        <v>40.130000000000003</v>
      </c>
      <c r="AA10" s="77">
        <v>4</v>
      </c>
      <c r="AB10" s="88">
        <f t="shared" si="0"/>
        <v>40.210833333333333</v>
      </c>
    </row>
    <row r="11" spans="1:28" ht="30" customHeight="1" thickBot="1" x14ac:dyDescent="0.25">
      <c r="A11" s="87">
        <v>7</v>
      </c>
      <c r="B11" s="103" t="s">
        <v>17</v>
      </c>
      <c r="C11" s="77" t="s">
        <v>8</v>
      </c>
      <c r="D11" s="78">
        <v>40.4</v>
      </c>
      <c r="E11" s="77">
        <v>5</v>
      </c>
      <c r="F11" s="78">
        <v>40.19</v>
      </c>
      <c r="G11" s="70">
        <v>7</v>
      </c>
      <c r="H11" s="92">
        <v>40.29</v>
      </c>
      <c r="I11" s="77">
        <v>6</v>
      </c>
      <c r="J11" s="78">
        <v>40.01</v>
      </c>
      <c r="K11" s="123">
        <v>4</v>
      </c>
      <c r="L11" s="92">
        <v>39.840000000000003</v>
      </c>
      <c r="M11" s="77">
        <v>2</v>
      </c>
      <c r="N11" s="328">
        <v>40.799999999999997</v>
      </c>
      <c r="O11" s="436">
        <v>14</v>
      </c>
      <c r="P11" s="92">
        <v>39.75</v>
      </c>
      <c r="Q11" s="77">
        <v>6</v>
      </c>
      <c r="R11" s="78">
        <v>40.5</v>
      </c>
      <c r="S11" s="123">
        <v>12</v>
      </c>
      <c r="T11" s="78">
        <v>40.33</v>
      </c>
      <c r="U11" s="77">
        <v>6</v>
      </c>
      <c r="V11" s="112">
        <v>40.630000000000003</v>
      </c>
      <c r="W11" s="123">
        <v>7</v>
      </c>
      <c r="X11" s="78">
        <v>39.79</v>
      </c>
      <c r="Y11" s="77">
        <v>5</v>
      </c>
      <c r="Z11" s="78">
        <v>40.159999999999997</v>
      </c>
      <c r="AA11" s="77">
        <v>5</v>
      </c>
      <c r="AB11" s="88">
        <f t="shared" si="0"/>
        <v>40.224166666666662</v>
      </c>
    </row>
    <row r="12" spans="1:28" ht="30" customHeight="1" thickBot="1" x14ac:dyDescent="0.25">
      <c r="A12" s="87">
        <v>8</v>
      </c>
      <c r="B12" s="89" t="s">
        <v>31</v>
      </c>
      <c r="C12" s="70" t="s">
        <v>8</v>
      </c>
      <c r="D12" s="71">
        <v>40.57</v>
      </c>
      <c r="E12" s="70">
        <v>10</v>
      </c>
      <c r="F12" s="71">
        <v>40.5</v>
      </c>
      <c r="G12" s="70">
        <v>10</v>
      </c>
      <c r="H12" s="91">
        <v>40.46</v>
      </c>
      <c r="I12" s="99">
        <v>10</v>
      </c>
      <c r="J12" s="71">
        <v>40.33</v>
      </c>
      <c r="K12" s="70">
        <v>13</v>
      </c>
      <c r="L12" s="91">
        <v>40.020000000000003</v>
      </c>
      <c r="M12" s="70">
        <v>5</v>
      </c>
      <c r="N12" s="71">
        <v>40.33</v>
      </c>
      <c r="O12" s="99">
        <v>6</v>
      </c>
      <c r="P12" s="92">
        <v>39.880000000000003</v>
      </c>
      <c r="Q12" s="77">
        <v>7</v>
      </c>
      <c r="R12" s="78">
        <v>40.18</v>
      </c>
      <c r="S12" s="70">
        <v>5</v>
      </c>
      <c r="T12" s="329">
        <v>40.51</v>
      </c>
      <c r="U12" s="99">
        <v>12</v>
      </c>
      <c r="V12" s="93">
        <v>41.19</v>
      </c>
      <c r="W12" s="70">
        <v>15</v>
      </c>
      <c r="X12" s="93">
        <v>40.119999999999997</v>
      </c>
      <c r="Y12" s="99">
        <v>9</v>
      </c>
      <c r="Z12" s="78">
        <v>40.36</v>
      </c>
      <c r="AA12" s="77">
        <v>8</v>
      </c>
      <c r="AB12" s="88">
        <f t="shared" si="0"/>
        <v>40.370833333333337</v>
      </c>
    </row>
    <row r="13" spans="1:28" ht="30" customHeight="1" thickBot="1" x14ac:dyDescent="0.25">
      <c r="A13" s="87">
        <v>9</v>
      </c>
      <c r="B13" s="89" t="s">
        <v>18</v>
      </c>
      <c r="C13" s="70" t="s">
        <v>8</v>
      </c>
      <c r="D13" s="435">
        <v>40.549999999999997</v>
      </c>
      <c r="E13" s="70">
        <v>8</v>
      </c>
      <c r="F13" s="71">
        <v>40.36</v>
      </c>
      <c r="G13" s="70">
        <v>8</v>
      </c>
      <c r="H13" s="91">
        <v>40.42</v>
      </c>
      <c r="I13" s="70">
        <v>8</v>
      </c>
      <c r="J13" s="71">
        <v>40.26</v>
      </c>
      <c r="K13" s="123">
        <v>11</v>
      </c>
      <c r="L13" s="91">
        <v>40.340000000000003</v>
      </c>
      <c r="M13" s="70">
        <v>15</v>
      </c>
      <c r="N13" s="71">
        <v>40.44</v>
      </c>
      <c r="O13" s="123">
        <v>9</v>
      </c>
      <c r="P13" s="366">
        <v>40.17</v>
      </c>
      <c r="Q13" s="77">
        <v>13</v>
      </c>
      <c r="R13" s="78">
        <v>40.700000000000003</v>
      </c>
      <c r="S13" s="123">
        <v>16</v>
      </c>
      <c r="T13" s="71">
        <v>40.43</v>
      </c>
      <c r="U13" s="70">
        <v>8</v>
      </c>
      <c r="V13" s="93">
        <v>40.799999999999997</v>
      </c>
      <c r="W13" s="70">
        <v>10</v>
      </c>
      <c r="X13" s="93">
        <v>40</v>
      </c>
      <c r="Y13" s="70">
        <v>7</v>
      </c>
      <c r="Z13" s="78">
        <v>40.450000000000003</v>
      </c>
      <c r="AA13" s="77">
        <v>9</v>
      </c>
      <c r="AB13" s="88">
        <f t="shared" si="0"/>
        <v>40.410000000000004</v>
      </c>
    </row>
    <row r="14" spans="1:28" ht="30" customHeight="1" thickBot="1" x14ac:dyDescent="0.25">
      <c r="A14" s="87">
        <v>10</v>
      </c>
      <c r="B14" s="89" t="s">
        <v>93</v>
      </c>
      <c r="C14" s="70" t="s">
        <v>8</v>
      </c>
      <c r="D14" s="71">
        <v>40.69</v>
      </c>
      <c r="E14" s="70">
        <v>11</v>
      </c>
      <c r="F14" s="71">
        <v>40.58</v>
      </c>
      <c r="G14" s="70">
        <v>12</v>
      </c>
      <c r="H14" s="91">
        <v>40.51</v>
      </c>
      <c r="I14" s="70">
        <v>11</v>
      </c>
      <c r="J14" s="71">
        <v>40.19</v>
      </c>
      <c r="K14" s="70">
        <v>8</v>
      </c>
      <c r="L14" s="91">
        <v>40.03</v>
      </c>
      <c r="M14" s="70">
        <v>6</v>
      </c>
      <c r="N14" s="71">
        <v>40.67</v>
      </c>
      <c r="O14" s="70">
        <v>13</v>
      </c>
      <c r="P14" s="92">
        <v>40.020000000000003</v>
      </c>
      <c r="Q14" s="77">
        <v>9</v>
      </c>
      <c r="R14" s="78">
        <v>40.33</v>
      </c>
      <c r="S14" s="70">
        <v>8</v>
      </c>
      <c r="T14" s="71">
        <v>40.49</v>
      </c>
      <c r="U14" s="70">
        <v>11</v>
      </c>
      <c r="V14" s="331">
        <v>40.96</v>
      </c>
      <c r="W14" s="123">
        <v>12</v>
      </c>
      <c r="X14" s="93">
        <v>40.36</v>
      </c>
      <c r="Y14" s="70">
        <v>12</v>
      </c>
      <c r="Z14" s="78">
        <v>40.49</v>
      </c>
      <c r="AA14" s="77">
        <v>11</v>
      </c>
      <c r="AB14" s="88">
        <f t="shared" si="0"/>
        <v>40.443333333333335</v>
      </c>
    </row>
    <row r="15" spans="1:28" ht="30" customHeight="1" thickBot="1" x14ac:dyDescent="0.25">
      <c r="A15" s="87">
        <v>11</v>
      </c>
      <c r="B15" s="89" t="s">
        <v>37</v>
      </c>
      <c r="C15" s="70" t="s">
        <v>8</v>
      </c>
      <c r="D15" s="71">
        <v>40.57</v>
      </c>
      <c r="E15" s="70">
        <v>9</v>
      </c>
      <c r="F15" s="71">
        <v>40.46</v>
      </c>
      <c r="G15" s="70">
        <v>9</v>
      </c>
      <c r="H15" s="91">
        <v>40.450000000000003</v>
      </c>
      <c r="I15" s="70">
        <v>9</v>
      </c>
      <c r="J15" s="71">
        <v>40.21</v>
      </c>
      <c r="K15" s="123">
        <v>10</v>
      </c>
      <c r="L15" s="91">
        <v>40.299999999999997</v>
      </c>
      <c r="M15" s="70">
        <v>13</v>
      </c>
      <c r="N15" s="71">
        <v>40.28</v>
      </c>
      <c r="O15" s="123">
        <v>5</v>
      </c>
      <c r="P15" s="92">
        <v>40.130000000000003</v>
      </c>
      <c r="Q15" s="77">
        <v>12</v>
      </c>
      <c r="R15" s="78">
        <v>40.49</v>
      </c>
      <c r="S15" s="123">
        <v>11</v>
      </c>
      <c r="T15" s="71">
        <v>40.53</v>
      </c>
      <c r="U15" s="70">
        <v>13</v>
      </c>
      <c r="V15" s="93">
        <v>40.92</v>
      </c>
      <c r="W15" s="70">
        <v>11</v>
      </c>
      <c r="X15" s="331">
        <v>40.57</v>
      </c>
      <c r="Y15" s="70">
        <v>14</v>
      </c>
      <c r="Z15" s="78">
        <v>40.479999999999997</v>
      </c>
      <c r="AA15" s="77">
        <v>10</v>
      </c>
      <c r="AB15" s="88">
        <f t="shared" si="0"/>
        <v>40.449166666666677</v>
      </c>
    </row>
    <row r="16" spans="1:28" ht="30" customHeight="1" thickBot="1" x14ac:dyDescent="0.25">
      <c r="A16" s="87">
        <v>12</v>
      </c>
      <c r="B16" s="89" t="s">
        <v>19</v>
      </c>
      <c r="C16" s="70" t="s">
        <v>8</v>
      </c>
      <c r="D16" s="71">
        <v>40.92</v>
      </c>
      <c r="E16" s="70">
        <v>14</v>
      </c>
      <c r="F16" s="71">
        <v>40.61</v>
      </c>
      <c r="G16" s="70">
        <v>14</v>
      </c>
      <c r="H16" s="91">
        <v>40.65</v>
      </c>
      <c r="I16" s="70">
        <v>12</v>
      </c>
      <c r="J16" s="71">
        <v>40.19</v>
      </c>
      <c r="K16" s="70">
        <v>9</v>
      </c>
      <c r="L16" s="91">
        <v>40.049999999999997</v>
      </c>
      <c r="M16" s="70">
        <v>7</v>
      </c>
      <c r="N16" s="71">
        <v>40.520000000000003</v>
      </c>
      <c r="O16" s="70">
        <v>11</v>
      </c>
      <c r="P16" s="92">
        <v>40.090000000000003</v>
      </c>
      <c r="Q16" s="77">
        <v>11</v>
      </c>
      <c r="R16" s="78">
        <v>40.46</v>
      </c>
      <c r="S16" s="70">
        <v>10</v>
      </c>
      <c r="T16" s="71">
        <v>40.35</v>
      </c>
      <c r="U16" s="330">
        <v>7</v>
      </c>
      <c r="V16" s="93">
        <v>41.45</v>
      </c>
      <c r="W16" s="70">
        <v>17</v>
      </c>
      <c r="X16" s="93">
        <v>40.86</v>
      </c>
      <c r="Y16" s="70">
        <v>16</v>
      </c>
      <c r="Z16" s="78">
        <v>40.56</v>
      </c>
      <c r="AA16" s="77">
        <v>13</v>
      </c>
      <c r="AB16" s="88">
        <f t="shared" si="0"/>
        <v>40.55916666666667</v>
      </c>
    </row>
    <row r="17" spans="1:28" ht="30" customHeight="1" thickBot="1" x14ac:dyDescent="0.25">
      <c r="A17" s="87">
        <v>13</v>
      </c>
      <c r="B17" s="103" t="s">
        <v>48</v>
      </c>
      <c r="C17" s="131" t="s">
        <v>8</v>
      </c>
      <c r="D17" s="71">
        <v>40.85</v>
      </c>
      <c r="E17" s="70">
        <v>13</v>
      </c>
      <c r="F17" s="71">
        <v>40.53</v>
      </c>
      <c r="G17" s="70">
        <v>11</v>
      </c>
      <c r="H17" s="329">
        <v>41.15</v>
      </c>
      <c r="I17" s="70">
        <v>17</v>
      </c>
      <c r="J17" s="71">
        <v>40.74</v>
      </c>
      <c r="K17" s="123">
        <v>15</v>
      </c>
      <c r="L17" s="71">
        <v>40.32</v>
      </c>
      <c r="M17" s="70">
        <v>14</v>
      </c>
      <c r="N17" s="71">
        <v>40.43</v>
      </c>
      <c r="O17" s="436">
        <v>8</v>
      </c>
      <c r="P17" s="78">
        <v>40.200000000000003</v>
      </c>
      <c r="Q17" s="77">
        <v>14</v>
      </c>
      <c r="R17" s="78">
        <v>40.409999999999997</v>
      </c>
      <c r="S17" s="123">
        <v>9</v>
      </c>
      <c r="T17" s="71">
        <v>40.630000000000003</v>
      </c>
      <c r="U17" s="70">
        <v>15</v>
      </c>
      <c r="V17" s="93">
        <v>40.98</v>
      </c>
      <c r="W17" s="123">
        <v>13</v>
      </c>
      <c r="X17" s="93">
        <v>40.229999999999997</v>
      </c>
      <c r="Y17" s="70">
        <v>11</v>
      </c>
      <c r="Z17" s="78">
        <v>40.53</v>
      </c>
      <c r="AA17" s="77">
        <v>12</v>
      </c>
      <c r="AB17" s="88">
        <f t="shared" si="0"/>
        <v>40.583333333333336</v>
      </c>
    </row>
    <row r="18" spans="1:28" ht="30" customHeight="1" thickBot="1" x14ac:dyDescent="0.25">
      <c r="A18" s="114">
        <v>14</v>
      </c>
      <c r="B18" s="115" t="s">
        <v>92</v>
      </c>
      <c r="C18" s="113" t="s">
        <v>8</v>
      </c>
      <c r="D18" s="93">
        <v>40.81</v>
      </c>
      <c r="E18" s="437">
        <v>18</v>
      </c>
      <c r="F18" s="93">
        <v>40.61</v>
      </c>
      <c r="G18" s="70">
        <v>13</v>
      </c>
      <c r="H18" s="116">
        <v>40.67</v>
      </c>
      <c r="I18" s="437">
        <v>13</v>
      </c>
      <c r="J18" s="93">
        <v>40.17</v>
      </c>
      <c r="K18" s="70">
        <v>7</v>
      </c>
      <c r="L18" s="116">
        <v>40.380000000000003</v>
      </c>
      <c r="M18" s="438">
        <v>16</v>
      </c>
      <c r="N18" s="93">
        <v>40.9</v>
      </c>
      <c r="O18" s="99">
        <v>16</v>
      </c>
      <c r="P18" s="117">
        <v>40.53</v>
      </c>
      <c r="Q18" s="370">
        <v>16</v>
      </c>
      <c r="R18" s="112">
        <v>40.68</v>
      </c>
      <c r="S18" s="70">
        <v>15</v>
      </c>
      <c r="T18" s="93">
        <v>40.72</v>
      </c>
      <c r="U18" s="113">
        <v>16</v>
      </c>
      <c r="V18" s="93">
        <v>40.78</v>
      </c>
      <c r="W18" s="70">
        <v>9</v>
      </c>
      <c r="X18" s="93">
        <v>40.19</v>
      </c>
      <c r="Y18" s="113">
        <v>10</v>
      </c>
      <c r="Z18" s="112">
        <v>40.56</v>
      </c>
      <c r="AA18" s="77">
        <v>13</v>
      </c>
      <c r="AB18" s="88">
        <f t="shared" si="0"/>
        <v>40.583333333333336</v>
      </c>
    </row>
    <row r="19" spans="1:28" ht="30" customHeight="1" thickBot="1" x14ac:dyDescent="0.25">
      <c r="A19" s="127">
        <v>15</v>
      </c>
      <c r="B19" s="89" t="s">
        <v>70</v>
      </c>
      <c r="C19" s="70" t="s">
        <v>8</v>
      </c>
      <c r="D19" s="71">
        <v>41.37</v>
      </c>
      <c r="E19" s="70">
        <v>16</v>
      </c>
      <c r="F19" s="71">
        <v>40.76</v>
      </c>
      <c r="G19" s="70">
        <v>16</v>
      </c>
      <c r="H19" s="91">
        <v>40.67</v>
      </c>
      <c r="I19" s="70">
        <v>14</v>
      </c>
      <c r="J19" s="71">
        <v>40.700000000000003</v>
      </c>
      <c r="K19" s="123">
        <v>14</v>
      </c>
      <c r="L19" s="91">
        <v>40.26</v>
      </c>
      <c r="M19" s="70">
        <v>11</v>
      </c>
      <c r="N19" s="71">
        <v>40.659999999999997</v>
      </c>
      <c r="O19" s="436">
        <v>12</v>
      </c>
      <c r="P19" s="91">
        <v>40</v>
      </c>
      <c r="Q19" s="70">
        <v>8</v>
      </c>
      <c r="R19" s="71">
        <v>40.51</v>
      </c>
      <c r="S19" s="123">
        <v>13</v>
      </c>
      <c r="T19" s="71">
        <v>40.479999999999997</v>
      </c>
      <c r="U19" s="70">
        <v>9</v>
      </c>
      <c r="V19" s="71">
        <v>40.78</v>
      </c>
      <c r="W19" s="70">
        <v>8</v>
      </c>
      <c r="X19" s="71">
        <v>40.409999999999997</v>
      </c>
      <c r="Y19" s="330">
        <v>13</v>
      </c>
      <c r="Z19" s="71">
        <v>40.61</v>
      </c>
      <c r="AA19" s="77">
        <v>15</v>
      </c>
      <c r="AB19" s="88">
        <f t="shared" si="0"/>
        <v>40.600833333333327</v>
      </c>
    </row>
    <row r="20" spans="1:28" ht="30" customHeight="1" thickBot="1" x14ac:dyDescent="0.25">
      <c r="A20" s="87">
        <v>16</v>
      </c>
      <c r="B20" s="430" t="s">
        <v>56</v>
      </c>
      <c r="C20" s="118"/>
      <c r="D20" s="78">
        <v>40.79</v>
      </c>
      <c r="E20" s="332">
        <v>12</v>
      </c>
      <c r="F20" s="78">
        <v>40.68</v>
      </c>
      <c r="G20" s="70">
        <v>15</v>
      </c>
      <c r="H20" s="78">
        <v>41.1</v>
      </c>
      <c r="I20" s="77">
        <v>16</v>
      </c>
      <c r="J20" s="78">
        <v>40.81</v>
      </c>
      <c r="K20" s="70">
        <v>16</v>
      </c>
      <c r="L20" s="78">
        <v>40.64</v>
      </c>
      <c r="M20" s="77">
        <v>17</v>
      </c>
      <c r="N20" s="78">
        <v>40.93</v>
      </c>
      <c r="O20" s="70">
        <v>17</v>
      </c>
      <c r="P20" s="78">
        <v>40.89</v>
      </c>
      <c r="Q20" s="77">
        <v>17</v>
      </c>
      <c r="R20" s="78">
        <v>40.58</v>
      </c>
      <c r="S20" s="70">
        <v>14</v>
      </c>
      <c r="T20" s="78">
        <v>40.479999999999997</v>
      </c>
      <c r="U20" s="77">
        <v>10</v>
      </c>
      <c r="V20" s="112">
        <v>41.24</v>
      </c>
      <c r="W20" s="123">
        <v>16</v>
      </c>
      <c r="X20" s="112">
        <v>40.590000000000003</v>
      </c>
      <c r="Y20" s="77">
        <v>15</v>
      </c>
      <c r="Z20" s="78">
        <v>40.9</v>
      </c>
      <c r="AA20" s="77">
        <v>17</v>
      </c>
      <c r="AB20" s="88">
        <f t="shared" si="0"/>
        <v>40.802500000000002</v>
      </c>
    </row>
    <row r="21" spans="1:28" ht="30" customHeight="1" thickBot="1" x14ac:dyDescent="0.25">
      <c r="A21" s="87">
        <v>17</v>
      </c>
      <c r="B21" s="74" t="s">
        <v>71</v>
      </c>
      <c r="C21" s="70" t="s">
        <v>8</v>
      </c>
      <c r="D21" s="71">
        <v>40.93</v>
      </c>
      <c r="E21" s="70">
        <v>15</v>
      </c>
      <c r="F21" s="71">
        <v>41.31</v>
      </c>
      <c r="G21" s="70">
        <v>18</v>
      </c>
      <c r="H21" s="91">
        <v>41.43</v>
      </c>
      <c r="I21" s="70">
        <v>18</v>
      </c>
      <c r="J21" s="71">
        <v>40.94</v>
      </c>
      <c r="K21" s="123">
        <v>17</v>
      </c>
      <c r="L21" s="91">
        <v>40.28</v>
      </c>
      <c r="M21" s="70">
        <v>12</v>
      </c>
      <c r="N21" s="71">
        <v>40.880000000000003</v>
      </c>
      <c r="O21" s="123">
        <v>15</v>
      </c>
      <c r="P21" s="91">
        <v>40.409999999999997</v>
      </c>
      <c r="Q21" s="332">
        <v>15</v>
      </c>
      <c r="R21" s="78">
        <v>41.31</v>
      </c>
      <c r="S21" s="123">
        <v>18</v>
      </c>
      <c r="T21" s="71">
        <v>41.19</v>
      </c>
      <c r="U21" s="70">
        <v>18</v>
      </c>
      <c r="V21" s="71">
        <v>41.6</v>
      </c>
      <c r="W21" s="70">
        <v>18</v>
      </c>
      <c r="X21" s="93">
        <v>40.93</v>
      </c>
      <c r="Y21" s="70">
        <v>18</v>
      </c>
      <c r="Z21" s="78">
        <v>40.71</v>
      </c>
      <c r="AA21" s="77">
        <v>16</v>
      </c>
      <c r="AB21" s="88">
        <f t="shared" si="0"/>
        <v>40.993333333333332</v>
      </c>
    </row>
    <row r="22" spans="1:28" ht="30" customHeight="1" thickBot="1" x14ac:dyDescent="0.25">
      <c r="A22" s="87">
        <v>18</v>
      </c>
      <c r="B22" s="74" t="s">
        <v>78</v>
      </c>
      <c r="C22" s="70">
        <v>7</v>
      </c>
      <c r="D22" s="71">
        <v>41.44</v>
      </c>
      <c r="E22" s="70">
        <v>17</v>
      </c>
      <c r="F22" s="71">
        <v>40.97</v>
      </c>
      <c r="G22" s="70">
        <v>17</v>
      </c>
      <c r="H22" s="71">
        <v>40.98</v>
      </c>
      <c r="I22" s="330">
        <v>15</v>
      </c>
      <c r="J22" s="71">
        <v>41.32</v>
      </c>
      <c r="K22" s="70">
        <v>18</v>
      </c>
      <c r="L22" s="71">
        <v>40.93</v>
      </c>
      <c r="M22" s="70">
        <v>18</v>
      </c>
      <c r="N22" s="71">
        <v>41.01</v>
      </c>
      <c r="O22" s="99">
        <v>18</v>
      </c>
      <c r="P22" s="71">
        <v>40.94</v>
      </c>
      <c r="Q22" s="70">
        <v>18</v>
      </c>
      <c r="R22" s="71">
        <v>41.08</v>
      </c>
      <c r="S22" s="70">
        <v>17</v>
      </c>
      <c r="T22" s="71">
        <v>40.96</v>
      </c>
      <c r="U22" s="70">
        <v>17</v>
      </c>
      <c r="V22" s="71">
        <v>41.16</v>
      </c>
      <c r="W22" s="70">
        <v>14</v>
      </c>
      <c r="X22" s="70">
        <v>40.93</v>
      </c>
      <c r="Y22" s="70">
        <v>17</v>
      </c>
      <c r="Z22" s="71">
        <v>41.03</v>
      </c>
      <c r="AA22" s="77">
        <v>18</v>
      </c>
      <c r="AB22" s="88">
        <f t="shared" si="0"/>
        <v>41.0625</v>
      </c>
    </row>
    <row r="23" spans="1:28" ht="30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ref="AB23:AB28" si="1">AVERAGE(D23,F23,H23,J23,L23,N23,P23,T23,V23,X23,Z23)</f>
        <v>#DIV/0!</v>
      </c>
    </row>
    <row r="24" spans="1:28" ht="30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30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AVERAGE(D5:D10)</f>
        <v>40.325000000000003</v>
      </c>
      <c r="E29" s="95">
        <v>11</v>
      </c>
      <c r="F29" s="28">
        <f>AVERAGE(F5:F10)</f>
        <v>39.986666666666672</v>
      </c>
      <c r="G29" s="95">
        <v>3</v>
      </c>
      <c r="H29" s="28">
        <f>AVERAGE(H5:H10)</f>
        <v>40.216666666666669</v>
      </c>
      <c r="I29" s="95">
        <v>9</v>
      </c>
      <c r="J29" s="28">
        <f>AVERAGE(J5:J10)</f>
        <v>40.04</v>
      </c>
      <c r="K29" s="95">
        <v>5</v>
      </c>
      <c r="L29" s="28">
        <f>AVERAGE(L5:L10)</f>
        <v>40.01</v>
      </c>
      <c r="M29" s="95">
        <v>4</v>
      </c>
      <c r="N29" s="28">
        <f>AVERAGE(N5:N10)</f>
        <v>40.229999999999997</v>
      </c>
      <c r="O29" s="95">
        <v>10</v>
      </c>
      <c r="P29" s="28">
        <f>AVERAGE(P5:P10)</f>
        <v>39.731666666666662</v>
      </c>
      <c r="Q29" s="95">
        <v>1</v>
      </c>
      <c r="R29" s="28">
        <f>AVERAGE(R5:R10)</f>
        <v>40.11</v>
      </c>
      <c r="S29" s="95">
        <v>7</v>
      </c>
      <c r="T29" s="28">
        <f>AVERAGE(T5:T10)</f>
        <v>40.211666666666666</v>
      </c>
      <c r="U29" s="95">
        <v>8</v>
      </c>
      <c r="V29" s="28">
        <f>AVERAGE(V5:V10)</f>
        <v>40.39</v>
      </c>
      <c r="W29" s="95">
        <v>12</v>
      </c>
      <c r="X29" s="28">
        <f>AVERAGE(X5:X10)</f>
        <v>39.793333333333329</v>
      </c>
      <c r="Y29" s="95">
        <v>2</v>
      </c>
      <c r="Z29" s="28">
        <f>AVERAGE(Z5:Z10)</f>
        <v>40.064999999999998</v>
      </c>
      <c r="AA29" s="95">
        <v>6</v>
      </c>
      <c r="AB29" s="88">
        <f>AVERAGE(AB5:AB13)</f>
        <v>40.173333333333339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72" orientation="landscape" verticalDpi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80" zoomScaleNormal="8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40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5" t="s">
        <v>94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441">
        <v>1</v>
      </c>
      <c r="E4" s="8" t="s">
        <v>4</v>
      </c>
      <c r="F4" s="441">
        <v>3</v>
      </c>
      <c r="G4" s="8" t="s">
        <v>4</v>
      </c>
      <c r="H4" s="441">
        <v>4</v>
      </c>
      <c r="I4" s="8" t="s">
        <v>4</v>
      </c>
      <c r="J4" s="441">
        <v>5</v>
      </c>
      <c r="K4" s="8" t="s">
        <v>4</v>
      </c>
      <c r="L4" s="447">
        <v>6</v>
      </c>
      <c r="M4" s="8" t="s">
        <v>4</v>
      </c>
      <c r="N4" s="441">
        <v>8</v>
      </c>
      <c r="O4" s="8" t="s">
        <v>4</v>
      </c>
      <c r="P4" s="441">
        <v>9</v>
      </c>
      <c r="Q4" s="8" t="s">
        <v>4</v>
      </c>
      <c r="R4" s="441">
        <v>10</v>
      </c>
      <c r="S4" s="8" t="s">
        <v>4</v>
      </c>
      <c r="T4" s="442">
        <v>13</v>
      </c>
      <c r="U4" s="8" t="s">
        <v>4</v>
      </c>
      <c r="V4" s="441">
        <v>21</v>
      </c>
      <c r="W4" s="8" t="s">
        <v>4</v>
      </c>
      <c r="X4" s="441">
        <v>33</v>
      </c>
      <c r="Y4" s="8" t="s">
        <v>4</v>
      </c>
      <c r="Z4" s="443">
        <v>69</v>
      </c>
      <c r="AA4" s="106" t="s">
        <v>5</v>
      </c>
      <c r="AB4" s="55" t="s">
        <v>6</v>
      </c>
    </row>
    <row r="5" spans="1:28" ht="30" customHeight="1" thickBot="1" x14ac:dyDescent="0.25">
      <c r="A5" s="97">
        <v>1</v>
      </c>
      <c r="B5" s="246" t="s">
        <v>97</v>
      </c>
      <c r="C5" s="123"/>
      <c r="D5" s="108">
        <v>39.44</v>
      </c>
      <c r="E5" s="123">
        <v>2</v>
      </c>
      <c r="F5" s="445">
        <v>39.54</v>
      </c>
      <c r="G5" s="123">
        <v>3</v>
      </c>
      <c r="H5" s="108">
        <v>38.950000000000003</v>
      </c>
      <c r="I5" s="123">
        <v>2</v>
      </c>
      <c r="J5" s="108">
        <v>39.51</v>
      </c>
      <c r="K5" s="123">
        <v>3</v>
      </c>
      <c r="L5" s="452">
        <v>40.21</v>
      </c>
      <c r="M5" s="123">
        <v>10</v>
      </c>
      <c r="N5" s="108">
        <v>38.869999999999997</v>
      </c>
      <c r="O5" s="123">
        <v>2</v>
      </c>
      <c r="P5" s="108">
        <v>39.340000000000003</v>
      </c>
      <c r="Q5" s="123">
        <v>3</v>
      </c>
      <c r="R5" s="108">
        <v>38.97</v>
      </c>
      <c r="S5" s="123">
        <v>5</v>
      </c>
      <c r="T5" s="108">
        <v>38.700000000000003</v>
      </c>
      <c r="U5" s="123">
        <v>1</v>
      </c>
      <c r="V5" s="108">
        <v>38.880000000000003</v>
      </c>
      <c r="W5" s="123">
        <v>4</v>
      </c>
      <c r="X5" s="108">
        <v>38.65</v>
      </c>
      <c r="Y5" s="123">
        <v>1</v>
      </c>
      <c r="Z5" s="108">
        <v>39.380000000000003</v>
      </c>
      <c r="AA5" s="123">
        <v>2</v>
      </c>
      <c r="AB5" s="88">
        <f t="shared" ref="AB5:AB25" si="0">AVERAGE(D5,F5,H5,J5,N5,P5,R5,T5,V5,X5,Z5)</f>
        <v>39.11181818181818</v>
      </c>
    </row>
    <row r="6" spans="1:28" ht="30" customHeight="1" thickBot="1" x14ac:dyDescent="0.25">
      <c r="A6" s="87">
        <v>2</v>
      </c>
      <c r="B6" s="250" t="s">
        <v>81</v>
      </c>
      <c r="C6" s="70" t="s">
        <v>8</v>
      </c>
      <c r="D6" s="78">
        <v>39.630000000000003</v>
      </c>
      <c r="E6" s="70">
        <v>3</v>
      </c>
      <c r="F6" s="71">
        <v>39.35</v>
      </c>
      <c r="G6" s="70">
        <v>2</v>
      </c>
      <c r="H6" s="91">
        <v>38.89</v>
      </c>
      <c r="I6" s="70">
        <v>1</v>
      </c>
      <c r="J6" s="93">
        <v>39.619999999999997</v>
      </c>
      <c r="K6" s="70">
        <v>5</v>
      </c>
      <c r="L6" s="448">
        <v>40.119999999999997</v>
      </c>
      <c r="M6" s="70">
        <v>8</v>
      </c>
      <c r="N6" s="71">
        <v>38.69</v>
      </c>
      <c r="O6" s="70">
        <v>1</v>
      </c>
      <c r="P6" s="91">
        <v>39.1</v>
      </c>
      <c r="Q6" s="70">
        <v>1</v>
      </c>
      <c r="R6" s="71">
        <v>38.75</v>
      </c>
      <c r="S6" s="70">
        <v>1</v>
      </c>
      <c r="T6" s="91">
        <v>38.99</v>
      </c>
      <c r="U6" s="70">
        <v>3</v>
      </c>
      <c r="V6" s="71">
        <v>38.81</v>
      </c>
      <c r="W6" s="70">
        <v>1</v>
      </c>
      <c r="X6" s="329">
        <v>39.22</v>
      </c>
      <c r="Y6" s="70">
        <v>8</v>
      </c>
      <c r="Z6" s="78">
        <v>39.409999999999997</v>
      </c>
      <c r="AA6" s="77">
        <v>3</v>
      </c>
      <c r="AB6" s="88">
        <f t="shared" si="0"/>
        <v>39.132727272727266</v>
      </c>
    </row>
    <row r="7" spans="1:28" ht="30" customHeight="1" thickBot="1" x14ac:dyDescent="0.25">
      <c r="A7" s="87">
        <v>3</v>
      </c>
      <c r="B7" s="250" t="s">
        <v>86</v>
      </c>
      <c r="C7" s="70"/>
      <c r="D7" s="71">
        <v>39.39</v>
      </c>
      <c r="E7" s="70">
        <v>1</v>
      </c>
      <c r="F7" s="78">
        <v>39.26</v>
      </c>
      <c r="G7" s="70">
        <v>1</v>
      </c>
      <c r="H7" s="331">
        <v>39.1</v>
      </c>
      <c r="I7" s="113">
        <v>5</v>
      </c>
      <c r="J7" s="93">
        <v>39.53</v>
      </c>
      <c r="K7" s="113">
        <v>4</v>
      </c>
      <c r="L7" s="450">
        <v>40.01</v>
      </c>
      <c r="M7" s="113">
        <v>7</v>
      </c>
      <c r="N7" s="93">
        <v>39</v>
      </c>
      <c r="O7" s="113">
        <v>3</v>
      </c>
      <c r="P7" s="93">
        <v>39.32</v>
      </c>
      <c r="Q7" s="113">
        <v>2</v>
      </c>
      <c r="R7" s="93">
        <v>38.92</v>
      </c>
      <c r="S7" s="113">
        <v>3</v>
      </c>
      <c r="T7" s="93">
        <v>38.92</v>
      </c>
      <c r="U7" s="113">
        <v>2</v>
      </c>
      <c r="V7" s="93">
        <v>38.97</v>
      </c>
      <c r="W7" s="113">
        <v>5</v>
      </c>
      <c r="X7" s="71">
        <v>38.78</v>
      </c>
      <c r="Y7" s="70">
        <v>3</v>
      </c>
      <c r="Z7" s="78">
        <v>39.49</v>
      </c>
      <c r="AA7" s="77">
        <v>4</v>
      </c>
      <c r="AB7" s="88">
        <f t="shared" si="0"/>
        <v>39.152727272727269</v>
      </c>
    </row>
    <row r="8" spans="1:28" ht="30" customHeight="1" thickBot="1" x14ac:dyDescent="0.25">
      <c r="A8" s="87">
        <v>4</v>
      </c>
      <c r="B8" s="250" t="s">
        <v>85</v>
      </c>
      <c r="C8" s="70" t="s">
        <v>8</v>
      </c>
      <c r="D8" s="71">
        <v>39.79</v>
      </c>
      <c r="E8" s="70">
        <v>7</v>
      </c>
      <c r="F8" s="71">
        <v>39.61</v>
      </c>
      <c r="G8" s="70">
        <v>4</v>
      </c>
      <c r="H8" s="446">
        <v>39.08</v>
      </c>
      <c r="I8" s="70">
        <v>4</v>
      </c>
      <c r="J8" s="71">
        <v>39.4</v>
      </c>
      <c r="K8" s="70">
        <v>2</v>
      </c>
      <c r="L8" s="448">
        <v>39.119999999999997</v>
      </c>
      <c r="M8" s="70">
        <v>1</v>
      </c>
      <c r="N8" s="93">
        <v>39.08</v>
      </c>
      <c r="O8" s="70">
        <v>5</v>
      </c>
      <c r="P8" s="91">
        <v>39.729999999999997</v>
      </c>
      <c r="Q8" s="70">
        <v>8</v>
      </c>
      <c r="R8" s="71">
        <v>38.81</v>
      </c>
      <c r="S8" s="70">
        <v>2</v>
      </c>
      <c r="T8" s="329">
        <v>39.49</v>
      </c>
      <c r="U8" s="70">
        <v>9</v>
      </c>
      <c r="V8" s="71">
        <v>39.159999999999997</v>
      </c>
      <c r="W8" s="70">
        <v>8</v>
      </c>
      <c r="X8" s="71">
        <v>39.26</v>
      </c>
      <c r="Y8" s="70">
        <v>9</v>
      </c>
      <c r="Z8" s="78">
        <v>39.61</v>
      </c>
      <c r="AA8" s="77">
        <v>8</v>
      </c>
      <c r="AB8" s="88">
        <f t="shared" si="0"/>
        <v>39.365454545454547</v>
      </c>
    </row>
    <row r="9" spans="1:28" ht="30" customHeight="1" thickBot="1" x14ac:dyDescent="0.25">
      <c r="A9" s="87">
        <v>5</v>
      </c>
      <c r="B9" s="250" t="s">
        <v>80</v>
      </c>
      <c r="C9" s="70"/>
      <c r="D9" s="71">
        <v>39.69</v>
      </c>
      <c r="E9" s="70">
        <v>5</v>
      </c>
      <c r="F9" s="71">
        <v>39.75</v>
      </c>
      <c r="G9" s="70">
        <v>6</v>
      </c>
      <c r="H9" s="127">
        <v>39.07</v>
      </c>
      <c r="I9" s="70">
        <v>3</v>
      </c>
      <c r="J9" s="71">
        <v>39.35</v>
      </c>
      <c r="K9" s="70">
        <v>1</v>
      </c>
      <c r="L9" s="453">
        <v>40.380000000000003</v>
      </c>
      <c r="M9" s="70">
        <v>14</v>
      </c>
      <c r="N9" s="71">
        <v>39.01</v>
      </c>
      <c r="O9" s="70">
        <v>4</v>
      </c>
      <c r="P9" s="93">
        <v>39.97</v>
      </c>
      <c r="Q9" s="70">
        <v>10</v>
      </c>
      <c r="R9" s="71">
        <v>39.18</v>
      </c>
      <c r="S9" s="70">
        <v>8</v>
      </c>
      <c r="T9" s="71">
        <v>39.229999999999997</v>
      </c>
      <c r="U9" s="70">
        <v>5</v>
      </c>
      <c r="V9" s="71">
        <v>39.15</v>
      </c>
      <c r="W9" s="70">
        <v>7</v>
      </c>
      <c r="X9" s="71">
        <v>39.11</v>
      </c>
      <c r="Y9" s="70">
        <v>6</v>
      </c>
      <c r="Z9" s="78">
        <v>39.53</v>
      </c>
      <c r="AA9" s="123">
        <v>5</v>
      </c>
      <c r="AB9" s="88">
        <f t="shared" si="0"/>
        <v>39.367272727272727</v>
      </c>
    </row>
    <row r="10" spans="1:28" ht="30" customHeight="1" thickBot="1" x14ac:dyDescent="0.25">
      <c r="A10" s="87">
        <v>6</v>
      </c>
      <c r="B10" s="455" t="s">
        <v>96</v>
      </c>
      <c r="C10" s="113"/>
      <c r="D10" s="93">
        <v>40.020000000000003</v>
      </c>
      <c r="E10" s="440">
        <v>10</v>
      </c>
      <c r="F10" s="93">
        <v>40.049999999999997</v>
      </c>
      <c r="G10" s="113">
        <v>12</v>
      </c>
      <c r="H10" s="127">
        <v>39.57</v>
      </c>
      <c r="I10" s="70">
        <v>15</v>
      </c>
      <c r="J10" s="71">
        <v>39.909999999999997</v>
      </c>
      <c r="K10" s="70">
        <v>12</v>
      </c>
      <c r="L10" s="448">
        <v>40.25</v>
      </c>
      <c r="M10" s="70">
        <v>11</v>
      </c>
      <c r="N10" s="78">
        <v>39.130000000000003</v>
      </c>
      <c r="O10" s="70">
        <v>7</v>
      </c>
      <c r="P10" s="71">
        <v>40.020000000000003</v>
      </c>
      <c r="Q10" s="70">
        <v>11</v>
      </c>
      <c r="R10" s="71">
        <v>38.92</v>
      </c>
      <c r="S10" s="70">
        <v>3</v>
      </c>
      <c r="T10" s="71">
        <v>39.53</v>
      </c>
      <c r="U10" s="70">
        <v>10</v>
      </c>
      <c r="V10" s="71">
        <v>38.86</v>
      </c>
      <c r="W10" s="70">
        <v>3</v>
      </c>
      <c r="X10" s="93">
        <v>38.71</v>
      </c>
      <c r="Y10" s="113">
        <v>2</v>
      </c>
      <c r="Z10" s="112">
        <v>39.549999999999997</v>
      </c>
      <c r="AA10" s="77">
        <v>6</v>
      </c>
      <c r="AB10" s="88">
        <f t="shared" si="0"/>
        <v>39.479090909090907</v>
      </c>
    </row>
    <row r="11" spans="1:28" ht="30" customHeight="1" thickBot="1" x14ac:dyDescent="0.25">
      <c r="A11" s="87">
        <v>7</v>
      </c>
      <c r="B11" s="250" t="s">
        <v>108</v>
      </c>
      <c r="C11" s="70" t="s">
        <v>8</v>
      </c>
      <c r="D11" s="71">
        <v>39.950000000000003</v>
      </c>
      <c r="E11" s="70">
        <v>9</v>
      </c>
      <c r="F11" s="71">
        <v>39.74</v>
      </c>
      <c r="G11" s="70">
        <v>5</v>
      </c>
      <c r="H11" s="92">
        <v>39.409999999999997</v>
      </c>
      <c r="I11" s="77">
        <v>11</v>
      </c>
      <c r="J11" s="78">
        <v>39.9</v>
      </c>
      <c r="K11" s="77">
        <v>11</v>
      </c>
      <c r="L11" s="449">
        <v>40.42</v>
      </c>
      <c r="M11" s="77">
        <v>16</v>
      </c>
      <c r="N11" s="78">
        <v>39.49</v>
      </c>
      <c r="O11" s="77">
        <v>13</v>
      </c>
      <c r="P11" s="92">
        <v>39.450000000000003</v>
      </c>
      <c r="Q11" s="77">
        <v>4</v>
      </c>
      <c r="R11" s="78">
        <v>39.450000000000003</v>
      </c>
      <c r="S11" s="77">
        <v>13</v>
      </c>
      <c r="T11" s="78">
        <v>39.57</v>
      </c>
      <c r="U11" s="77">
        <v>12</v>
      </c>
      <c r="V11" s="112">
        <v>38.840000000000003</v>
      </c>
      <c r="W11" s="77">
        <v>2</v>
      </c>
      <c r="X11" s="71">
        <v>38.97</v>
      </c>
      <c r="Y11" s="70">
        <v>4</v>
      </c>
      <c r="Z11" s="329">
        <v>40.049999999999997</v>
      </c>
      <c r="AA11" s="77">
        <v>13</v>
      </c>
      <c r="AB11" s="88">
        <f t="shared" si="0"/>
        <v>39.529090909090911</v>
      </c>
    </row>
    <row r="12" spans="1:28" ht="30" customHeight="1" thickBot="1" x14ac:dyDescent="0.25">
      <c r="A12" s="87">
        <v>8</v>
      </c>
      <c r="B12" s="250" t="s">
        <v>100</v>
      </c>
      <c r="C12" s="70" t="s">
        <v>8</v>
      </c>
      <c r="D12" s="71">
        <v>39.72</v>
      </c>
      <c r="E12" s="70">
        <v>6</v>
      </c>
      <c r="F12" s="71">
        <v>39.97</v>
      </c>
      <c r="G12" s="70">
        <v>8</v>
      </c>
      <c r="H12" s="71">
        <v>39.200000000000003</v>
      </c>
      <c r="I12" s="70">
        <v>7</v>
      </c>
      <c r="J12" s="329">
        <v>39.99</v>
      </c>
      <c r="K12" s="70">
        <v>14</v>
      </c>
      <c r="L12" s="448">
        <v>40.9</v>
      </c>
      <c r="M12" s="70">
        <v>21</v>
      </c>
      <c r="N12" s="71">
        <v>39.479999999999997</v>
      </c>
      <c r="O12" s="70">
        <v>12</v>
      </c>
      <c r="P12" s="78">
        <v>40.049999999999997</v>
      </c>
      <c r="Q12" s="70">
        <v>13</v>
      </c>
      <c r="R12" s="78">
        <v>39.36</v>
      </c>
      <c r="S12" s="70">
        <v>10</v>
      </c>
      <c r="T12" s="71">
        <v>39.28</v>
      </c>
      <c r="U12" s="70">
        <v>6</v>
      </c>
      <c r="V12" s="71">
        <v>39.24</v>
      </c>
      <c r="W12" s="70">
        <v>9</v>
      </c>
      <c r="X12" s="71">
        <v>39.18</v>
      </c>
      <c r="Y12" s="70">
        <v>7</v>
      </c>
      <c r="Z12" s="78">
        <v>39.700000000000003</v>
      </c>
      <c r="AA12" s="77">
        <v>9</v>
      </c>
      <c r="AB12" s="88">
        <f t="shared" si="0"/>
        <v>39.560909090909085</v>
      </c>
    </row>
    <row r="13" spans="1:28" ht="30" customHeight="1" thickBot="1" x14ac:dyDescent="0.25">
      <c r="A13" s="87">
        <v>9</v>
      </c>
      <c r="B13" s="397" t="s">
        <v>88</v>
      </c>
      <c r="C13" s="70" t="s">
        <v>8</v>
      </c>
      <c r="D13" s="71">
        <v>40.049999999999997</v>
      </c>
      <c r="E13" s="70">
        <v>11</v>
      </c>
      <c r="F13" s="71">
        <v>40.03</v>
      </c>
      <c r="G13" s="70">
        <v>9</v>
      </c>
      <c r="H13" s="91">
        <v>39.18</v>
      </c>
      <c r="I13" s="113">
        <v>6</v>
      </c>
      <c r="J13" s="93">
        <v>40.18</v>
      </c>
      <c r="K13" s="113">
        <v>18</v>
      </c>
      <c r="L13" s="450">
        <v>40.69</v>
      </c>
      <c r="M13" s="113">
        <v>19</v>
      </c>
      <c r="N13" s="93">
        <v>39.119999999999997</v>
      </c>
      <c r="O13" s="113">
        <v>6</v>
      </c>
      <c r="P13" s="117">
        <v>39.5</v>
      </c>
      <c r="Q13" s="113">
        <v>5</v>
      </c>
      <c r="R13" s="112">
        <v>39.14</v>
      </c>
      <c r="S13" s="113">
        <v>6</v>
      </c>
      <c r="T13" s="93">
        <v>39.200000000000003</v>
      </c>
      <c r="U13" s="113">
        <v>4</v>
      </c>
      <c r="V13" s="331">
        <v>39.69</v>
      </c>
      <c r="W13" s="70">
        <v>15</v>
      </c>
      <c r="X13" s="93">
        <v>39.4</v>
      </c>
      <c r="Y13" s="70">
        <v>11</v>
      </c>
      <c r="Z13" s="78">
        <v>39.799999999999997</v>
      </c>
      <c r="AA13" s="123">
        <v>10</v>
      </c>
      <c r="AB13" s="88">
        <f t="shared" si="0"/>
        <v>39.57181818181818</v>
      </c>
    </row>
    <row r="14" spans="1:28" ht="30" customHeight="1" thickBot="1" x14ac:dyDescent="0.25">
      <c r="A14" s="87">
        <v>10</v>
      </c>
      <c r="B14" s="250" t="s">
        <v>84</v>
      </c>
      <c r="C14" s="70"/>
      <c r="D14" s="329">
        <v>40.17</v>
      </c>
      <c r="E14" s="70">
        <v>14</v>
      </c>
      <c r="F14" s="71">
        <v>40.07</v>
      </c>
      <c r="G14" s="70">
        <v>14</v>
      </c>
      <c r="H14" s="71">
        <v>39.49</v>
      </c>
      <c r="I14" s="70">
        <v>13</v>
      </c>
      <c r="J14" s="71">
        <v>39.76</v>
      </c>
      <c r="K14" s="70">
        <v>6</v>
      </c>
      <c r="L14" s="448">
        <v>40.31</v>
      </c>
      <c r="M14" s="70">
        <v>12</v>
      </c>
      <c r="N14" s="71">
        <v>39.31</v>
      </c>
      <c r="O14" s="70">
        <v>10</v>
      </c>
      <c r="P14" s="71">
        <v>40.03</v>
      </c>
      <c r="Q14" s="70">
        <v>12</v>
      </c>
      <c r="R14" s="71">
        <v>39.29</v>
      </c>
      <c r="S14" s="70">
        <v>9</v>
      </c>
      <c r="T14" s="71">
        <v>39.54</v>
      </c>
      <c r="U14" s="70">
        <v>11</v>
      </c>
      <c r="V14" s="93">
        <v>39.590000000000003</v>
      </c>
      <c r="W14" s="70">
        <v>13</v>
      </c>
      <c r="X14" s="93">
        <v>39.03</v>
      </c>
      <c r="Y14" s="70">
        <v>5</v>
      </c>
      <c r="Z14" s="78">
        <v>39.270000000000003</v>
      </c>
      <c r="AA14" s="77">
        <v>1</v>
      </c>
      <c r="AB14" s="88">
        <f t="shared" si="0"/>
        <v>39.595454545454544</v>
      </c>
    </row>
    <row r="15" spans="1:28" ht="30" customHeight="1" thickBot="1" x14ac:dyDescent="0.25">
      <c r="A15" s="87">
        <v>11</v>
      </c>
      <c r="B15" s="89" t="s">
        <v>98</v>
      </c>
      <c r="C15" s="439" t="s">
        <v>8</v>
      </c>
      <c r="D15" s="71">
        <v>39.67</v>
      </c>
      <c r="E15" s="70">
        <v>4</v>
      </c>
      <c r="F15" s="71">
        <v>40.04</v>
      </c>
      <c r="G15" s="330">
        <v>10</v>
      </c>
      <c r="H15" s="71">
        <v>39.65</v>
      </c>
      <c r="I15" s="70">
        <v>16</v>
      </c>
      <c r="J15" s="71">
        <v>40.11</v>
      </c>
      <c r="K15" s="70">
        <v>16</v>
      </c>
      <c r="L15" s="448">
        <v>40.479999999999997</v>
      </c>
      <c r="M15" s="70">
        <v>18</v>
      </c>
      <c r="N15" s="71">
        <v>39.21</v>
      </c>
      <c r="O15" s="70">
        <v>8</v>
      </c>
      <c r="P15" s="78">
        <v>40.26</v>
      </c>
      <c r="Q15" s="70">
        <v>15</v>
      </c>
      <c r="R15" s="78">
        <v>39.369999999999997</v>
      </c>
      <c r="S15" s="70">
        <v>11</v>
      </c>
      <c r="T15" s="71">
        <v>39.33</v>
      </c>
      <c r="U15" s="70">
        <v>8</v>
      </c>
      <c r="V15" s="93">
        <v>39.090000000000003</v>
      </c>
      <c r="W15" s="70">
        <v>6</v>
      </c>
      <c r="X15" s="93">
        <v>39.31</v>
      </c>
      <c r="Y15" s="70">
        <v>10</v>
      </c>
      <c r="Z15" s="78">
        <v>39.58</v>
      </c>
      <c r="AA15" s="77">
        <v>7</v>
      </c>
      <c r="AB15" s="88">
        <f t="shared" si="0"/>
        <v>39.601818181818182</v>
      </c>
    </row>
    <row r="16" spans="1:28" ht="30" customHeight="1" thickBot="1" x14ac:dyDescent="0.25">
      <c r="A16" s="87">
        <v>12</v>
      </c>
      <c r="B16" s="89" t="s">
        <v>106</v>
      </c>
      <c r="C16" s="70"/>
      <c r="D16" s="71">
        <v>40.24</v>
      </c>
      <c r="E16" s="70">
        <v>15</v>
      </c>
      <c r="F16" s="71">
        <v>40.049999999999997</v>
      </c>
      <c r="G16" s="70">
        <v>13</v>
      </c>
      <c r="H16" s="91">
        <v>39.36</v>
      </c>
      <c r="I16" s="70">
        <v>10</v>
      </c>
      <c r="J16" s="71">
        <v>39.85</v>
      </c>
      <c r="K16" s="70">
        <v>9</v>
      </c>
      <c r="L16" s="448">
        <v>40.450000000000003</v>
      </c>
      <c r="M16" s="70">
        <v>17</v>
      </c>
      <c r="N16" s="71">
        <v>39.36</v>
      </c>
      <c r="O16" s="70">
        <v>11</v>
      </c>
      <c r="P16" s="92">
        <v>39.78</v>
      </c>
      <c r="Q16" s="70">
        <v>9</v>
      </c>
      <c r="R16" s="78">
        <v>39.14</v>
      </c>
      <c r="S16" s="70">
        <v>6</v>
      </c>
      <c r="T16" s="91">
        <v>39.32</v>
      </c>
      <c r="U16" s="70">
        <v>7</v>
      </c>
      <c r="V16" s="93">
        <v>39.39</v>
      </c>
      <c r="W16" s="330">
        <v>10</v>
      </c>
      <c r="X16" s="93">
        <v>39.619999999999997</v>
      </c>
      <c r="Y16" s="70">
        <v>15</v>
      </c>
      <c r="Z16" s="78">
        <v>40.15</v>
      </c>
      <c r="AA16" s="77">
        <v>16</v>
      </c>
      <c r="AB16" s="88">
        <f t="shared" si="0"/>
        <v>39.659999999999997</v>
      </c>
    </row>
    <row r="17" spans="1:28" ht="30" customHeight="1" thickBot="1" x14ac:dyDescent="0.25">
      <c r="A17" s="87">
        <v>13</v>
      </c>
      <c r="B17" s="103" t="s">
        <v>107</v>
      </c>
      <c r="C17" s="70"/>
      <c r="D17" s="71">
        <v>40.119999999999997</v>
      </c>
      <c r="E17" s="70">
        <v>12</v>
      </c>
      <c r="F17" s="71">
        <v>40.04</v>
      </c>
      <c r="G17" s="70">
        <v>11</v>
      </c>
      <c r="H17" s="91">
        <v>39.46</v>
      </c>
      <c r="I17" s="77">
        <v>12</v>
      </c>
      <c r="J17" s="78">
        <v>39.840000000000003</v>
      </c>
      <c r="K17" s="77">
        <v>7</v>
      </c>
      <c r="L17" s="449">
        <v>40.4</v>
      </c>
      <c r="M17" s="77">
        <v>15</v>
      </c>
      <c r="N17" s="78">
        <v>39.619999999999997</v>
      </c>
      <c r="O17" s="77">
        <v>17</v>
      </c>
      <c r="P17" s="92">
        <v>39.700000000000003</v>
      </c>
      <c r="Q17" s="77">
        <v>6</v>
      </c>
      <c r="R17" s="78">
        <v>39.42</v>
      </c>
      <c r="S17" s="77">
        <v>12</v>
      </c>
      <c r="T17" s="92">
        <v>39.57</v>
      </c>
      <c r="U17" s="77">
        <v>12</v>
      </c>
      <c r="V17" s="93">
        <v>39.51</v>
      </c>
      <c r="W17" s="70">
        <v>11</v>
      </c>
      <c r="X17" s="93">
        <v>39.44</v>
      </c>
      <c r="Y17" s="330">
        <v>12</v>
      </c>
      <c r="Z17" s="78">
        <v>40.22</v>
      </c>
      <c r="AA17" s="123">
        <v>18</v>
      </c>
      <c r="AB17" s="88">
        <f t="shared" si="0"/>
        <v>39.721818181818186</v>
      </c>
    </row>
    <row r="18" spans="1:28" ht="30" customHeight="1" thickBot="1" x14ac:dyDescent="0.25">
      <c r="A18" s="114">
        <v>14</v>
      </c>
      <c r="B18" s="371" t="s">
        <v>101</v>
      </c>
      <c r="C18" s="113"/>
      <c r="D18" s="93">
        <v>39.880000000000003</v>
      </c>
      <c r="E18" s="70">
        <v>8</v>
      </c>
      <c r="F18" s="93">
        <v>40.17</v>
      </c>
      <c r="G18" s="70">
        <v>16</v>
      </c>
      <c r="H18" s="93">
        <v>39.299999999999997</v>
      </c>
      <c r="I18" s="70">
        <v>8</v>
      </c>
      <c r="J18" s="93">
        <v>39.94</v>
      </c>
      <c r="K18" s="70">
        <v>13</v>
      </c>
      <c r="L18" s="450">
        <v>39.76</v>
      </c>
      <c r="M18" s="70">
        <v>5</v>
      </c>
      <c r="N18" s="331">
        <v>39.61</v>
      </c>
      <c r="O18" s="70">
        <v>16</v>
      </c>
      <c r="P18" s="112">
        <v>40.299999999999997</v>
      </c>
      <c r="Q18" s="70">
        <v>16</v>
      </c>
      <c r="R18" s="112">
        <v>39.65</v>
      </c>
      <c r="S18" s="70">
        <v>15</v>
      </c>
      <c r="T18" s="93">
        <v>39.770000000000003</v>
      </c>
      <c r="U18" s="70">
        <v>15</v>
      </c>
      <c r="V18" s="93">
        <v>39.57</v>
      </c>
      <c r="W18" s="70">
        <v>12</v>
      </c>
      <c r="X18" s="93">
        <v>39.450000000000003</v>
      </c>
      <c r="Y18" s="113">
        <v>13</v>
      </c>
      <c r="Z18" s="112">
        <v>39.96</v>
      </c>
      <c r="AA18" s="77">
        <v>11</v>
      </c>
      <c r="AB18" s="88">
        <f t="shared" si="0"/>
        <v>39.781818181818181</v>
      </c>
    </row>
    <row r="19" spans="1:28" ht="30" customHeight="1" thickBot="1" x14ac:dyDescent="0.25">
      <c r="A19" s="120">
        <v>15</v>
      </c>
      <c r="B19" s="115" t="s">
        <v>104</v>
      </c>
      <c r="C19" s="113" t="s">
        <v>8</v>
      </c>
      <c r="D19" s="93">
        <v>40.28</v>
      </c>
      <c r="E19" s="70">
        <v>16</v>
      </c>
      <c r="F19" s="93">
        <v>40.200000000000003</v>
      </c>
      <c r="G19" s="70">
        <v>17</v>
      </c>
      <c r="H19" s="116">
        <v>39.51</v>
      </c>
      <c r="I19" s="113">
        <v>14</v>
      </c>
      <c r="J19" s="93">
        <v>39.840000000000003</v>
      </c>
      <c r="K19" s="113">
        <v>8</v>
      </c>
      <c r="L19" s="450">
        <v>39.700000000000003</v>
      </c>
      <c r="M19" s="113">
        <v>4</v>
      </c>
      <c r="N19" s="93">
        <v>39.29</v>
      </c>
      <c r="O19" s="113">
        <v>9</v>
      </c>
      <c r="P19" s="116">
        <v>39.71</v>
      </c>
      <c r="Q19" s="113">
        <v>7</v>
      </c>
      <c r="R19" s="331">
        <v>39.869999999999997</v>
      </c>
      <c r="S19" s="113">
        <v>16</v>
      </c>
      <c r="T19" s="93">
        <v>39.89</v>
      </c>
      <c r="U19" s="113">
        <v>16</v>
      </c>
      <c r="V19" s="93">
        <v>39.61</v>
      </c>
      <c r="W19" s="70">
        <v>14</v>
      </c>
      <c r="X19" s="93">
        <v>39.630000000000003</v>
      </c>
      <c r="Y19" s="70">
        <v>16</v>
      </c>
      <c r="Z19" s="93">
        <v>40.14</v>
      </c>
      <c r="AA19" s="77">
        <v>15</v>
      </c>
      <c r="AB19" s="88">
        <f t="shared" si="0"/>
        <v>39.815454545454543</v>
      </c>
    </row>
    <row r="20" spans="1:28" ht="30" customHeight="1" thickBot="1" x14ac:dyDescent="0.25">
      <c r="A20" s="87">
        <v>16</v>
      </c>
      <c r="B20" s="89" t="s">
        <v>103</v>
      </c>
      <c r="C20" s="70" t="s">
        <v>8</v>
      </c>
      <c r="D20" s="71">
        <v>40.32</v>
      </c>
      <c r="E20" s="70">
        <v>17</v>
      </c>
      <c r="F20" s="71">
        <v>39.86</v>
      </c>
      <c r="G20" s="70">
        <v>7</v>
      </c>
      <c r="H20" s="91">
        <v>39.35</v>
      </c>
      <c r="I20" s="70">
        <v>9</v>
      </c>
      <c r="J20" s="71">
        <v>40.090000000000003</v>
      </c>
      <c r="K20" s="70">
        <v>15</v>
      </c>
      <c r="L20" s="448">
        <v>39.76</v>
      </c>
      <c r="M20" s="70">
        <v>6</v>
      </c>
      <c r="N20" s="71">
        <v>39.520000000000003</v>
      </c>
      <c r="O20" s="70">
        <v>14</v>
      </c>
      <c r="P20" s="444">
        <v>40.39</v>
      </c>
      <c r="Q20" s="70">
        <v>18</v>
      </c>
      <c r="R20" s="71">
        <v>39.64</v>
      </c>
      <c r="S20" s="70">
        <v>14</v>
      </c>
      <c r="T20" s="71">
        <v>39.729999999999997</v>
      </c>
      <c r="U20" s="70">
        <v>14</v>
      </c>
      <c r="V20" s="66">
        <v>39.799999999999997</v>
      </c>
      <c r="W20" s="70">
        <v>17</v>
      </c>
      <c r="X20" s="71">
        <v>39.47</v>
      </c>
      <c r="Y20" s="113">
        <v>14</v>
      </c>
      <c r="Z20" s="71">
        <v>40.25</v>
      </c>
      <c r="AA20" s="77">
        <v>19</v>
      </c>
      <c r="AB20" s="88">
        <f t="shared" si="0"/>
        <v>39.856363636363646</v>
      </c>
    </row>
    <row r="21" spans="1:28" ht="30" customHeight="1" thickBot="1" x14ac:dyDescent="0.25">
      <c r="A21" s="87">
        <v>17</v>
      </c>
      <c r="B21" s="89" t="s">
        <v>71</v>
      </c>
      <c r="C21" s="77" t="s">
        <v>8</v>
      </c>
      <c r="D21" s="78">
        <v>40.33</v>
      </c>
      <c r="E21" s="70">
        <v>18</v>
      </c>
      <c r="F21" s="78">
        <v>40.200000000000003</v>
      </c>
      <c r="G21" s="70">
        <v>18</v>
      </c>
      <c r="H21" s="92">
        <v>39.909999999999997</v>
      </c>
      <c r="I21" s="98">
        <v>19</v>
      </c>
      <c r="J21" s="78">
        <v>39.869999999999997</v>
      </c>
      <c r="K21" s="70">
        <v>10</v>
      </c>
      <c r="L21" s="449">
        <v>39.61</v>
      </c>
      <c r="M21" s="70">
        <v>2</v>
      </c>
      <c r="N21" s="78">
        <v>39.54</v>
      </c>
      <c r="O21" s="70">
        <v>15</v>
      </c>
      <c r="P21" s="92">
        <v>40.4</v>
      </c>
      <c r="Q21" s="330">
        <v>19</v>
      </c>
      <c r="R21" s="78">
        <v>40.06</v>
      </c>
      <c r="S21" s="70">
        <v>19</v>
      </c>
      <c r="T21" s="78">
        <v>40.21</v>
      </c>
      <c r="U21" s="70">
        <v>17</v>
      </c>
      <c r="V21" s="73">
        <v>40.29</v>
      </c>
      <c r="W21" s="70">
        <v>21</v>
      </c>
      <c r="X21" s="112">
        <v>39.92</v>
      </c>
      <c r="Y21" s="70">
        <v>18</v>
      </c>
      <c r="Z21" s="78">
        <v>40.07</v>
      </c>
      <c r="AA21" s="123">
        <v>14</v>
      </c>
      <c r="AB21" s="88">
        <f t="shared" si="0"/>
        <v>40.072727272727271</v>
      </c>
    </row>
    <row r="22" spans="1:28" ht="30" customHeight="1" thickBot="1" x14ac:dyDescent="0.25">
      <c r="A22" s="87">
        <v>18</v>
      </c>
      <c r="B22" s="74" t="s">
        <v>95</v>
      </c>
      <c r="C22" s="70"/>
      <c r="D22" s="71">
        <v>40.68</v>
      </c>
      <c r="E22" s="70">
        <v>21</v>
      </c>
      <c r="F22" s="71">
        <v>40.340000000000003</v>
      </c>
      <c r="G22" s="70">
        <v>20</v>
      </c>
      <c r="H22" s="71">
        <v>39.92</v>
      </c>
      <c r="I22" s="70">
        <v>20</v>
      </c>
      <c r="J22" s="71">
        <v>40.159999999999997</v>
      </c>
      <c r="K22" s="70">
        <v>17</v>
      </c>
      <c r="L22" s="448">
        <v>40.17</v>
      </c>
      <c r="M22" s="330">
        <v>9</v>
      </c>
      <c r="N22" s="71">
        <v>40.42</v>
      </c>
      <c r="O22" s="70">
        <v>21</v>
      </c>
      <c r="P22" s="71">
        <v>40.36</v>
      </c>
      <c r="Q22" s="70">
        <v>17</v>
      </c>
      <c r="R22" s="71">
        <v>40.61</v>
      </c>
      <c r="S22" s="70">
        <v>21</v>
      </c>
      <c r="T22" s="71">
        <v>40.33</v>
      </c>
      <c r="U22" s="70">
        <v>20</v>
      </c>
      <c r="V22" s="66">
        <v>39.76</v>
      </c>
      <c r="W22" s="70">
        <v>16</v>
      </c>
      <c r="X22" s="78">
        <v>39.74</v>
      </c>
      <c r="Y22" s="113">
        <v>17</v>
      </c>
      <c r="Z22" s="71">
        <v>40.159999999999997</v>
      </c>
      <c r="AA22" s="77">
        <v>17</v>
      </c>
      <c r="AB22" s="88">
        <f t="shared" si="0"/>
        <v>40.225454545454546</v>
      </c>
    </row>
    <row r="23" spans="1:28" ht="30" customHeight="1" thickBot="1" x14ac:dyDescent="0.25">
      <c r="A23" s="87">
        <v>19</v>
      </c>
      <c r="B23" s="89" t="s">
        <v>105</v>
      </c>
      <c r="C23" s="77"/>
      <c r="D23" s="78">
        <v>40.619999999999997</v>
      </c>
      <c r="E23" s="70">
        <v>20</v>
      </c>
      <c r="F23" s="71">
        <v>40.270000000000003</v>
      </c>
      <c r="G23" s="70">
        <v>19</v>
      </c>
      <c r="H23" s="92">
        <v>39.93</v>
      </c>
      <c r="I23" s="77">
        <v>21</v>
      </c>
      <c r="J23" s="78">
        <v>40.47</v>
      </c>
      <c r="K23" s="77">
        <v>19</v>
      </c>
      <c r="L23" s="449">
        <v>40.32</v>
      </c>
      <c r="M23" s="77">
        <v>13</v>
      </c>
      <c r="N23" s="78">
        <v>39.880000000000003</v>
      </c>
      <c r="O23" s="77">
        <v>19</v>
      </c>
      <c r="P23" s="92">
        <v>40.19</v>
      </c>
      <c r="Q23" s="77">
        <v>14</v>
      </c>
      <c r="R23" s="78">
        <v>40.049999999999997</v>
      </c>
      <c r="S23" s="332">
        <v>18</v>
      </c>
      <c r="T23" s="78">
        <v>40.6</v>
      </c>
      <c r="U23" s="77">
        <v>21</v>
      </c>
      <c r="V23" s="78">
        <v>40.08</v>
      </c>
      <c r="W23" s="70">
        <v>20</v>
      </c>
      <c r="X23" s="71">
        <v>40.11</v>
      </c>
      <c r="Y23" s="70">
        <v>21</v>
      </c>
      <c r="Z23" s="78">
        <v>40.39</v>
      </c>
      <c r="AA23" s="77">
        <v>20</v>
      </c>
      <c r="AB23" s="88">
        <f t="shared" si="0"/>
        <v>40.235454545454544</v>
      </c>
    </row>
    <row r="24" spans="1:28" ht="30" customHeight="1" thickBot="1" x14ac:dyDescent="0.25">
      <c r="A24" s="87">
        <v>20</v>
      </c>
      <c r="B24" s="74" t="s">
        <v>102</v>
      </c>
      <c r="C24" s="77" t="s">
        <v>8</v>
      </c>
      <c r="D24" s="71">
        <v>40.51</v>
      </c>
      <c r="E24" s="70">
        <v>19</v>
      </c>
      <c r="F24" s="71">
        <v>40.130000000000003</v>
      </c>
      <c r="G24" s="70">
        <v>15</v>
      </c>
      <c r="H24" s="91">
        <v>39.799999999999997</v>
      </c>
      <c r="I24" s="70">
        <v>18</v>
      </c>
      <c r="J24" s="71">
        <v>40.520000000000003</v>
      </c>
      <c r="K24" s="70">
        <v>20</v>
      </c>
      <c r="L24" s="448">
        <v>39.659999999999997</v>
      </c>
      <c r="M24" s="70">
        <v>3</v>
      </c>
      <c r="N24" s="71">
        <v>39.799999999999997</v>
      </c>
      <c r="O24" s="330">
        <v>18</v>
      </c>
      <c r="P24" s="91">
        <v>41.29</v>
      </c>
      <c r="Q24" s="70">
        <v>21</v>
      </c>
      <c r="R24" s="71">
        <v>40.25</v>
      </c>
      <c r="S24" s="70">
        <v>20</v>
      </c>
      <c r="T24" s="71">
        <v>40.270000000000003</v>
      </c>
      <c r="U24" s="70">
        <v>19</v>
      </c>
      <c r="V24" s="71">
        <v>39.97</v>
      </c>
      <c r="W24" s="70">
        <v>19</v>
      </c>
      <c r="X24" s="71">
        <v>40.01</v>
      </c>
      <c r="Y24" s="113">
        <v>20</v>
      </c>
      <c r="Z24" s="71">
        <v>40.47</v>
      </c>
      <c r="AA24" s="77">
        <v>21</v>
      </c>
      <c r="AB24" s="88">
        <f t="shared" si="0"/>
        <v>40.274545454545454</v>
      </c>
    </row>
    <row r="25" spans="1:28" ht="30" customHeight="1" thickBot="1" x14ac:dyDescent="0.25">
      <c r="A25" s="87">
        <v>21</v>
      </c>
      <c r="B25" s="74" t="s">
        <v>99</v>
      </c>
      <c r="C25" s="77"/>
      <c r="D25" s="71">
        <v>40.14</v>
      </c>
      <c r="E25" s="70">
        <v>13</v>
      </c>
      <c r="F25" s="71">
        <v>40.92</v>
      </c>
      <c r="G25" s="70">
        <v>21</v>
      </c>
      <c r="H25" s="71">
        <v>39.770000000000003</v>
      </c>
      <c r="I25" s="330">
        <v>17</v>
      </c>
      <c r="J25" s="71">
        <v>40.909999999999997</v>
      </c>
      <c r="K25" s="70">
        <v>21</v>
      </c>
      <c r="L25" s="448">
        <v>40.770000000000003</v>
      </c>
      <c r="M25" s="70">
        <v>20</v>
      </c>
      <c r="N25" s="71">
        <v>40.15</v>
      </c>
      <c r="O25" s="70">
        <v>20</v>
      </c>
      <c r="P25" s="71">
        <v>41.27</v>
      </c>
      <c r="Q25" s="70">
        <v>20</v>
      </c>
      <c r="R25" s="71">
        <v>40</v>
      </c>
      <c r="S25" s="70">
        <v>17</v>
      </c>
      <c r="T25" s="71">
        <v>40.22</v>
      </c>
      <c r="U25" s="70">
        <v>18</v>
      </c>
      <c r="V25" s="71">
        <v>39.96</v>
      </c>
      <c r="W25" s="70">
        <v>18</v>
      </c>
      <c r="X25" s="71">
        <v>39.99</v>
      </c>
      <c r="Y25" s="70">
        <v>19</v>
      </c>
      <c r="Z25" s="71">
        <v>40.020000000000003</v>
      </c>
      <c r="AA25" s="123">
        <v>12</v>
      </c>
      <c r="AB25" s="88">
        <f t="shared" si="0"/>
        <v>40.304545454545455</v>
      </c>
    </row>
    <row r="26" spans="1:28" ht="30" hidden="1" customHeight="1" thickBot="1" x14ac:dyDescent="0.25">
      <c r="A26" s="87">
        <v>22</v>
      </c>
      <c r="B26" s="79" t="s">
        <v>52</v>
      </c>
      <c r="C26" s="77"/>
      <c r="D26" s="71"/>
      <c r="E26" s="70">
        <v>22</v>
      </c>
      <c r="F26" s="78"/>
      <c r="G26" s="70"/>
      <c r="H26" s="91"/>
      <c r="I26" s="70"/>
      <c r="J26" s="71"/>
      <c r="K26" s="70"/>
      <c r="L26" s="448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>AVERAGE(D26,F26,H26,J26,L26,N26,P26,R26,T26,V26,X26,Z26)</f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>
        <v>23</v>
      </c>
      <c r="F27" s="71"/>
      <c r="G27" s="70"/>
      <c r="H27" s="91"/>
      <c r="I27" s="70"/>
      <c r="J27" s="71"/>
      <c r="K27" s="70"/>
      <c r="L27" s="448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>AVERAGE(D27,F27,H27,J27,L27,N27,P27,R27,T27,V27,X27,Z27)</f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70">
        <v>24</v>
      </c>
      <c r="F28" s="71"/>
      <c r="G28" s="84"/>
      <c r="H28" s="94"/>
      <c r="I28" s="84"/>
      <c r="J28" s="83"/>
      <c r="K28" s="84"/>
      <c r="L28" s="451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>AVERAGE(D28,F28,H28,J28,L28,N28,P28,R28,T28,V28,X28,Z28)</f>
        <v>#DIV/0!</v>
      </c>
    </row>
    <row r="29" spans="1:28" ht="19.5" customHeight="1" thickBot="1" x14ac:dyDescent="0.25">
      <c r="A29" s="586" t="s">
        <v>27</v>
      </c>
      <c r="B29" s="587"/>
      <c r="C29" s="85"/>
      <c r="D29" s="28">
        <f>AVERAGE(D5:D14)</f>
        <v>39.785000000000004</v>
      </c>
      <c r="E29" s="95">
        <v>11</v>
      </c>
      <c r="F29" s="28">
        <f>AVERAGE(F5:F14)</f>
        <v>39.736999999999995</v>
      </c>
      <c r="G29" s="95">
        <v>10</v>
      </c>
      <c r="H29" s="28">
        <f>AVERAGE(H5:H14)</f>
        <v>39.193999999999996</v>
      </c>
      <c r="I29" s="95">
        <v>5</v>
      </c>
      <c r="J29" s="28">
        <f>AVERAGE(J5:J14)</f>
        <v>39.714999999999996</v>
      </c>
      <c r="K29" s="95">
        <v>9</v>
      </c>
      <c r="L29" s="454">
        <f>AVERAGE(L5:L14)</f>
        <v>40.241</v>
      </c>
      <c r="M29" s="95"/>
      <c r="N29" s="28">
        <f>AVERAGE(N5:N14)</f>
        <v>39.118000000000002</v>
      </c>
      <c r="O29" s="95">
        <v>3</v>
      </c>
      <c r="P29" s="28">
        <f>AVERAGE(P5:P14)</f>
        <v>39.650999999999996</v>
      </c>
      <c r="Q29" s="95">
        <v>8</v>
      </c>
      <c r="R29" s="28">
        <f>AVERAGE(R5:R14)</f>
        <v>39.079000000000001</v>
      </c>
      <c r="S29" s="95">
        <v>2</v>
      </c>
      <c r="T29" s="28">
        <f>AVERAGE(T5:T14)</f>
        <v>39.245000000000005</v>
      </c>
      <c r="U29" s="95">
        <v>6</v>
      </c>
      <c r="V29" s="28">
        <f>AVERAGE(V5:V14)</f>
        <v>39.118999999999993</v>
      </c>
      <c r="W29" s="95">
        <v>4</v>
      </c>
      <c r="X29" s="28">
        <f>AVERAGE(X5:X14)</f>
        <v>39.030999999999992</v>
      </c>
      <c r="Y29" s="95">
        <v>1</v>
      </c>
      <c r="Z29" s="28">
        <f>AVERAGE(Z5:Z14)</f>
        <v>39.578999999999994</v>
      </c>
      <c r="AA29" s="95">
        <v>7</v>
      </c>
      <c r="AB29" s="88">
        <f>AVERAGE(AB5:AB13)</f>
        <v>39.363434343434342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activeCell="B13" sqref="B13"/>
    </sheetView>
  </sheetViews>
  <sheetFormatPr defaultColWidth="8.85546875" defaultRowHeight="12.75" x14ac:dyDescent="0.2"/>
  <cols>
    <col min="1" max="1" width="6.140625" customWidth="1"/>
    <col min="2" max="2" width="31.285156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5" t="s">
        <v>110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441">
        <v>1</v>
      </c>
      <c r="E4" s="8" t="s">
        <v>4</v>
      </c>
      <c r="F4" s="441">
        <v>2</v>
      </c>
      <c r="G4" s="8" t="s">
        <v>4</v>
      </c>
      <c r="H4" s="441">
        <v>3</v>
      </c>
      <c r="I4" s="8" t="s">
        <v>4</v>
      </c>
      <c r="J4" s="441">
        <v>5</v>
      </c>
      <c r="K4" s="8" t="s">
        <v>4</v>
      </c>
      <c r="L4" s="441">
        <v>6</v>
      </c>
      <c r="M4" s="8" t="s">
        <v>4</v>
      </c>
      <c r="N4" s="441">
        <v>7</v>
      </c>
      <c r="O4" s="8" t="s">
        <v>4</v>
      </c>
      <c r="P4" s="441">
        <v>8</v>
      </c>
      <c r="Q4" s="8" t="s">
        <v>4</v>
      </c>
      <c r="R4" s="441">
        <v>9</v>
      </c>
      <c r="S4" s="8" t="s">
        <v>4</v>
      </c>
      <c r="T4" s="442">
        <v>10</v>
      </c>
      <c r="U4" s="8" t="s">
        <v>4</v>
      </c>
      <c r="V4" s="441">
        <v>13</v>
      </c>
      <c r="W4" s="8" t="s">
        <v>4</v>
      </c>
      <c r="X4" s="441">
        <v>21</v>
      </c>
      <c r="Y4" s="8" t="s">
        <v>4</v>
      </c>
      <c r="Z4" s="443">
        <v>69</v>
      </c>
      <c r="AA4" s="106" t="s">
        <v>5</v>
      </c>
      <c r="AB4" s="431" t="s">
        <v>6</v>
      </c>
    </row>
    <row r="5" spans="1:28" ht="30" customHeight="1" x14ac:dyDescent="0.2">
      <c r="A5" s="87">
        <v>1</v>
      </c>
      <c r="B5" s="124" t="s">
        <v>23</v>
      </c>
      <c r="C5" s="123">
        <v>9</v>
      </c>
      <c r="D5" s="136">
        <v>42.11</v>
      </c>
      <c r="E5" s="135">
        <v>1</v>
      </c>
      <c r="F5" s="136">
        <v>41.98</v>
      </c>
      <c r="G5" s="135">
        <v>2</v>
      </c>
      <c r="H5" s="138">
        <v>42.07</v>
      </c>
      <c r="I5" s="135">
        <v>1</v>
      </c>
      <c r="J5" s="136">
        <v>41.94</v>
      </c>
      <c r="K5" s="135">
        <v>1</v>
      </c>
      <c r="L5" s="138">
        <v>41.66</v>
      </c>
      <c r="M5" s="135">
        <v>1</v>
      </c>
      <c r="N5" s="136">
        <v>41.84</v>
      </c>
      <c r="O5" s="135">
        <v>1</v>
      </c>
      <c r="P5" s="138">
        <v>41.8</v>
      </c>
      <c r="Q5" s="135">
        <v>1</v>
      </c>
      <c r="R5" s="136">
        <v>42.1</v>
      </c>
      <c r="S5" s="135">
        <v>2</v>
      </c>
      <c r="T5" s="138">
        <v>41.72</v>
      </c>
      <c r="U5" s="135">
        <v>1</v>
      </c>
      <c r="V5" s="136">
        <v>41.91</v>
      </c>
      <c r="W5" s="135">
        <v>1</v>
      </c>
      <c r="X5" s="136">
        <v>42.06</v>
      </c>
      <c r="Y5" s="135">
        <v>1</v>
      </c>
      <c r="Z5" s="464">
        <v>41.9</v>
      </c>
      <c r="AA5" s="108">
        <v>4</v>
      </c>
      <c r="AB5" s="88">
        <f t="shared" ref="AB5:AB28" si="0">AVERAGE(D5,F5,H5,J5,L5,N5,P5,R5,T5,V5,X5,Z5)</f>
        <v>41.924166666666665</v>
      </c>
    </row>
    <row r="6" spans="1:28" ht="30" customHeight="1" thickBot="1" x14ac:dyDescent="0.25">
      <c r="A6" s="87">
        <v>2</v>
      </c>
      <c r="B6" s="60" t="s">
        <v>13</v>
      </c>
      <c r="C6" s="70">
        <v>5</v>
      </c>
      <c r="D6" s="68">
        <v>42.36</v>
      </c>
      <c r="E6" s="456">
        <v>3</v>
      </c>
      <c r="F6" s="67">
        <v>41.97</v>
      </c>
      <c r="G6" s="66">
        <v>1</v>
      </c>
      <c r="H6" s="67">
        <v>42.38</v>
      </c>
      <c r="I6" s="66">
        <v>2</v>
      </c>
      <c r="J6" s="67">
        <v>42.26</v>
      </c>
      <c r="K6" s="66">
        <v>4</v>
      </c>
      <c r="L6" s="67">
        <v>41.8</v>
      </c>
      <c r="M6" s="66">
        <v>3</v>
      </c>
      <c r="N6" s="67">
        <v>41.86</v>
      </c>
      <c r="O6" s="66">
        <v>2</v>
      </c>
      <c r="P6" s="67">
        <v>42.02</v>
      </c>
      <c r="Q6" s="66">
        <v>3</v>
      </c>
      <c r="R6" s="67">
        <v>42.04</v>
      </c>
      <c r="S6" s="66">
        <v>1</v>
      </c>
      <c r="T6" s="67">
        <v>41.93</v>
      </c>
      <c r="U6" s="66">
        <v>3</v>
      </c>
      <c r="V6" s="67">
        <v>42.07</v>
      </c>
      <c r="W6" s="66">
        <v>2</v>
      </c>
      <c r="X6" s="67">
        <v>42.07</v>
      </c>
      <c r="Y6" s="66">
        <v>2</v>
      </c>
      <c r="Z6" s="67">
        <v>41.58</v>
      </c>
      <c r="AA6" s="71">
        <v>1</v>
      </c>
      <c r="AB6" s="125">
        <f t="shared" si="0"/>
        <v>42.028333333333329</v>
      </c>
    </row>
    <row r="7" spans="1:28" ht="30" customHeight="1" x14ac:dyDescent="0.2">
      <c r="A7" s="87">
        <v>3</v>
      </c>
      <c r="B7" s="89" t="s">
        <v>7</v>
      </c>
      <c r="C7" s="70" t="s">
        <v>8</v>
      </c>
      <c r="D7" s="67">
        <v>42.33</v>
      </c>
      <c r="E7" s="66">
        <v>2</v>
      </c>
      <c r="F7" s="67">
        <v>42.16</v>
      </c>
      <c r="G7" s="66">
        <v>5</v>
      </c>
      <c r="H7" s="67">
        <v>42.43</v>
      </c>
      <c r="I7" s="135">
        <v>4</v>
      </c>
      <c r="J7" s="67">
        <v>42.44</v>
      </c>
      <c r="K7" s="66">
        <v>6</v>
      </c>
      <c r="L7" s="67">
        <v>42.08</v>
      </c>
      <c r="M7" s="66">
        <v>6</v>
      </c>
      <c r="N7" s="67">
        <v>41.96</v>
      </c>
      <c r="O7" s="135">
        <v>3</v>
      </c>
      <c r="P7" s="67">
        <v>41.88</v>
      </c>
      <c r="Q7" s="456">
        <v>2</v>
      </c>
      <c r="R7" s="67">
        <v>42.4</v>
      </c>
      <c r="S7" s="66">
        <v>5</v>
      </c>
      <c r="T7" s="67">
        <v>41.92</v>
      </c>
      <c r="U7" s="135">
        <v>2</v>
      </c>
      <c r="V7" s="67">
        <v>42.27</v>
      </c>
      <c r="W7" s="66">
        <v>6</v>
      </c>
      <c r="X7" s="67">
        <v>42.21</v>
      </c>
      <c r="Y7" s="66">
        <v>5</v>
      </c>
      <c r="Z7" s="67">
        <v>41.73</v>
      </c>
      <c r="AA7" s="108">
        <v>2</v>
      </c>
      <c r="AB7" s="125">
        <f t="shared" si="0"/>
        <v>42.150833333333331</v>
      </c>
    </row>
    <row r="8" spans="1:28" ht="30" customHeight="1" thickBot="1" x14ac:dyDescent="0.25">
      <c r="A8" s="87">
        <v>4</v>
      </c>
      <c r="B8" s="89" t="s">
        <v>28</v>
      </c>
      <c r="C8" s="70" t="s">
        <v>8</v>
      </c>
      <c r="D8" s="67">
        <v>42.43</v>
      </c>
      <c r="E8" s="66">
        <v>5</v>
      </c>
      <c r="F8" s="67">
        <v>42.08</v>
      </c>
      <c r="G8" s="66">
        <v>3</v>
      </c>
      <c r="H8" s="67">
        <v>42.42</v>
      </c>
      <c r="I8" s="66">
        <v>3</v>
      </c>
      <c r="J8" s="67">
        <v>41.96</v>
      </c>
      <c r="K8" s="66">
        <v>2</v>
      </c>
      <c r="L8" s="67">
        <v>41.68</v>
      </c>
      <c r="M8" s="66">
        <v>2</v>
      </c>
      <c r="N8" s="67">
        <v>42.03</v>
      </c>
      <c r="O8" s="66">
        <v>4</v>
      </c>
      <c r="P8" s="457">
        <v>42.31</v>
      </c>
      <c r="Q8" s="66">
        <v>4</v>
      </c>
      <c r="R8" s="67">
        <v>42.48</v>
      </c>
      <c r="S8" s="66">
        <v>6</v>
      </c>
      <c r="T8" s="67">
        <v>42.23</v>
      </c>
      <c r="U8" s="66">
        <v>7</v>
      </c>
      <c r="V8" s="67">
        <v>42.25</v>
      </c>
      <c r="W8" s="66">
        <v>5</v>
      </c>
      <c r="X8" s="67">
        <v>42.07</v>
      </c>
      <c r="Y8" s="66">
        <v>3</v>
      </c>
      <c r="Z8" s="67">
        <v>41.95</v>
      </c>
      <c r="AA8" s="71">
        <v>5</v>
      </c>
      <c r="AB8" s="125">
        <f t="shared" si="0"/>
        <v>42.157499999999999</v>
      </c>
    </row>
    <row r="9" spans="1:28" ht="30" customHeight="1" x14ac:dyDescent="0.2">
      <c r="A9" s="87">
        <v>5</v>
      </c>
      <c r="B9" s="89" t="s">
        <v>55</v>
      </c>
      <c r="C9" s="131">
        <v>10</v>
      </c>
      <c r="D9" s="68">
        <v>42.51</v>
      </c>
      <c r="E9" s="66">
        <v>7</v>
      </c>
      <c r="F9" s="67">
        <v>42.08</v>
      </c>
      <c r="G9" s="456">
        <v>4</v>
      </c>
      <c r="H9" s="67">
        <v>42.58</v>
      </c>
      <c r="I9" s="135">
        <v>5</v>
      </c>
      <c r="J9" s="67">
        <v>42.11</v>
      </c>
      <c r="K9" s="66">
        <v>3</v>
      </c>
      <c r="L9" s="67">
        <v>42.01</v>
      </c>
      <c r="M9" s="66">
        <v>5</v>
      </c>
      <c r="N9" s="67">
        <v>42.26</v>
      </c>
      <c r="O9" s="135">
        <v>7</v>
      </c>
      <c r="P9" s="67">
        <v>42.33</v>
      </c>
      <c r="Q9" s="66">
        <v>7</v>
      </c>
      <c r="R9" s="67">
        <v>42.55</v>
      </c>
      <c r="S9" s="66">
        <v>8</v>
      </c>
      <c r="T9" s="67">
        <v>42.03</v>
      </c>
      <c r="U9" s="135">
        <v>4</v>
      </c>
      <c r="V9" s="67">
        <v>42.27</v>
      </c>
      <c r="W9" s="66">
        <v>7</v>
      </c>
      <c r="X9" s="67">
        <v>42.3</v>
      </c>
      <c r="Y9" s="66">
        <v>6</v>
      </c>
      <c r="Z9" s="67">
        <v>41.96</v>
      </c>
      <c r="AA9" s="108">
        <v>6</v>
      </c>
      <c r="AB9" s="125">
        <f t="shared" si="0"/>
        <v>42.249166666666667</v>
      </c>
    </row>
    <row r="10" spans="1:28" ht="30" customHeight="1" thickBot="1" x14ac:dyDescent="0.25">
      <c r="A10" s="87">
        <v>6</v>
      </c>
      <c r="B10" s="89" t="s">
        <v>17</v>
      </c>
      <c r="C10" s="70" t="s">
        <v>8</v>
      </c>
      <c r="D10" s="68">
        <v>42.42</v>
      </c>
      <c r="E10" s="66">
        <v>4</v>
      </c>
      <c r="F10" s="68">
        <v>42.3</v>
      </c>
      <c r="G10" s="66">
        <v>6</v>
      </c>
      <c r="H10" s="72">
        <v>42.71</v>
      </c>
      <c r="I10" s="66">
        <v>7</v>
      </c>
      <c r="J10" s="68">
        <v>42.5</v>
      </c>
      <c r="K10" s="66">
        <v>8</v>
      </c>
      <c r="L10" s="72">
        <v>41.99</v>
      </c>
      <c r="M10" s="66">
        <v>4</v>
      </c>
      <c r="N10" s="68">
        <v>42.09</v>
      </c>
      <c r="O10" s="66">
        <v>5</v>
      </c>
      <c r="P10" s="72">
        <v>42.43</v>
      </c>
      <c r="Q10" s="66">
        <v>10</v>
      </c>
      <c r="R10" s="68">
        <v>42.27</v>
      </c>
      <c r="S10" s="66">
        <v>3</v>
      </c>
      <c r="T10" s="72">
        <v>42.15</v>
      </c>
      <c r="U10" s="66">
        <v>5</v>
      </c>
      <c r="V10" s="68">
        <v>42.23</v>
      </c>
      <c r="W10" s="66">
        <v>4</v>
      </c>
      <c r="X10" s="461">
        <v>42.45</v>
      </c>
      <c r="Y10" s="66">
        <v>10</v>
      </c>
      <c r="Z10" s="68">
        <v>41.87</v>
      </c>
      <c r="AA10" s="71">
        <v>3</v>
      </c>
      <c r="AB10" s="125">
        <f t="shared" si="0"/>
        <v>42.284166666666664</v>
      </c>
    </row>
    <row r="11" spans="1:28" ht="30" customHeight="1" x14ac:dyDescent="0.2">
      <c r="A11" s="87">
        <v>7</v>
      </c>
      <c r="B11" s="103" t="s">
        <v>37</v>
      </c>
      <c r="C11" s="77" t="s">
        <v>8</v>
      </c>
      <c r="D11" s="68">
        <v>42.51</v>
      </c>
      <c r="E11" s="73">
        <v>8</v>
      </c>
      <c r="F11" s="68">
        <v>42.48</v>
      </c>
      <c r="G11" s="66">
        <v>10</v>
      </c>
      <c r="H11" s="72">
        <v>42.72</v>
      </c>
      <c r="I11" s="135">
        <v>8</v>
      </c>
      <c r="J11" s="68">
        <v>42.46</v>
      </c>
      <c r="K11" s="73">
        <v>7</v>
      </c>
      <c r="L11" s="72">
        <v>42.12</v>
      </c>
      <c r="M11" s="73">
        <v>8</v>
      </c>
      <c r="N11" s="68">
        <v>42.14</v>
      </c>
      <c r="O11" s="135">
        <v>6</v>
      </c>
      <c r="P11" s="72">
        <v>42.32</v>
      </c>
      <c r="Q11" s="66">
        <v>5</v>
      </c>
      <c r="R11" s="68">
        <v>42.39</v>
      </c>
      <c r="S11" s="73">
        <v>4</v>
      </c>
      <c r="T11" s="72">
        <v>42.31</v>
      </c>
      <c r="U11" s="135">
        <v>9</v>
      </c>
      <c r="V11" s="68">
        <v>42.12</v>
      </c>
      <c r="W11" s="73">
        <v>3</v>
      </c>
      <c r="X11" s="68">
        <v>42.12</v>
      </c>
      <c r="Y11" s="456">
        <v>4</v>
      </c>
      <c r="Z11" s="68">
        <v>42.34</v>
      </c>
      <c r="AA11" s="108">
        <v>10</v>
      </c>
      <c r="AB11" s="125">
        <f t="shared" si="0"/>
        <v>42.335833333333333</v>
      </c>
    </row>
    <row r="12" spans="1:28" ht="30" customHeight="1" thickBot="1" x14ac:dyDescent="0.25">
      <c r="A12" s="87">
        <v>8</v>
      </c>
      <c r="B12" s="89" t="s">
        <v>29</v>
      </c>
      <c r="C12" s="70" t="s">
        <v>8</v>
      </c>
      <c r="D12" s="68">
        <v>42.45</v>
      </c>
      <c r="E12" s="73">
        <v>6</v>
      </c>
      <c r="F12" s="67">
        <v>42.33</v>
      </c>
      <c r="G12" s="66">
        <v>7</v>
      </c>
      <c r="H12" s="457">
        <v>43.05</v>
      </c>
      <c r="I12" s="66">
        <v>15</v>
      </c>
      <c r="J12" s="67">
        <v>42.65</v>
      </c>
      <c r="K12" s="73">
        <v>12</v>
      </c>
      <c r="L12" s="67">
        <v>42.08</v>
      </c>
      <c r="M12" s="73">
        <v>7</v>
      </c>
      <c r="N12" s="67">
        <v>42.42</v>
      </c>
      <c r="O12" s="66">
        <v>10</v>
      </c>
      <c r="P12" s="67">
        <v>42.33</v>
      </c>
      <c r="Q12" s="66">
        <v>8</v>
      </c>
      <c r="R12" s="67">
        <v>42.78</v>
      </c>
      <c r="S12" s="73">
        <v>12</v>
      </c>
      <c r="T12" s="67">
        <v>42.18</v>
      </c>
      <c r="U12" s="66">
        <v>6</v>
      </c>
      <c r="V12" s="67">
        <v>42.28</v>
      </c>
      <c r="W12" s="73">
        <v>8</v>
      </c>
      <c r="X12" s="67">
        <v>42.38</v>
      </c>
      <c r="Y12" s="66">
        <v>7</v>
      </c>
      <c r="Z12" s="67">
        <v>42.26</v>
      </c>
      <c r="AA12" s="71">
        <v>8</v>
      </c>
      <c r="AB12" s="125">
        <f t="shared" si="0"/>
        <v>42.432500000000005</v>
      </c>
    </row>
    <row r="13" spans="1:28" ht="30" customHeight="1" x14ac:dyDescent="0.2">
      <c r="A13" s="87">
        <v>9</v>
      </c>
      <c r="B13" s="89" t="s">
        <v>15</v>
      </c>
      <c r="C13" s="70" t="s">
        <v>8</v>
      </c>
      <c r="D13" s="68">
        <v>42.71</v>
      </c>
      <c r="E13" s="73">
        <v>10</v>
      </c>
      <c r="F13" s="68">
        <v>42.42</v>
      </c>
      <c r="G13" s="66">
        <v>8</v>
      </c>
      <c r="H13" s="72">
        <v>42.58</v>
      </c>
      <c r="I13" s="135">
        <v>6</v>
      </c>
      <c r="J13" s="68">
        <v>42.55</v>
      </c>
      <c r="K13" s="73">
        <v>9</v>
      </c>
      <c r="L13" s="72">
        <v>42.37</v>
      </c>
      <c r="M13" s="73">
        <v>9</v>
      </c>
      <c r="N13" s="68">
        <v>42.41</v>
      </c>
      <c r="O13" s="135">
        <v>9</v>
      </c>
      <c r="P13" s="72">
        <v>42.32</v>
      </c>
      <c r="Q13" s="66">
        <v>6</v>
      </c>
      <c r="R13" s="68">
        <v>42.5</v>
      </c>
      <c r="S13" s="73">
        <v>7</v>
      </c>
      <c r="T13" s="68">
        <v>42.39</v>
      </c>
      <c r="U13" s="135">
        <v>11</v>
      </c>
      <c r="V13" s="68">
        <v>42.48</v>
      </c>
      <c r="W13" s="458">
        <v>9</v>
      </c>
      <c r="X13" s="68">
        <v>42.48</v>
      </c>
      <c r="Y13" s="66">
        <v>11</v>
      </c>
      <c r="Z13" s="68">
        <v>42.35</v>
      </c>
      <c r="AA13" s="108">
        <v>11</v>
      </c>
      <c r="AB13" s="125">
        <f t="shared" si="0"/>
        <v>42.463333333333338</v>
      </c>
    </row>
    <row r="14" spans="1:28" ht="30" customHeight="1" thickBot="1" x14ac:dyDescent="0.25">
      <c r="A14" s="87">
        <v>10</v>
      </c>
      <c r="B14" s="89" t="s">
        <v>35</v>
      </c>
      <c r="C14" s="70" t="s">
        <v>8</v>
      </c>
      <c r="D14" s="68">
        <v>42.99</v>
      </c>
      <c r="E14" s="73">
        <v>14</v>
      </c>
      <c r="F14" s="68">
        <v>42.58</v>
      </c>
      <c r="G14" s="66">
        <v>11</v>
      </c>
      <c r="H14" s="72">
        <v>42.92</v>
      </c>
      <c r="I14" s="66">
        <v>13</v>
      </c>
      <c r="J14" s="68">
        <v>42.65</v>
      </c>
      <c r="K14" s="73">
        <v>11</v>
      </c>
      <c r="L14" s="72">
        <v>42.53</v>
      </c>
      <c r="M14" s="73">
        <v>11</v>
      </c>
      <c r="N14" s="68">
        <v>42.42</v>
      </c>
      <c r="O14" s="66">
        <v>11</v>
      </c>
      <c r="P14" s="72">
        <v>42.53</v>
      </c>
      <c r="Q14" s="66">
        <v>11</v>
      </c>
      <c r="R14" s="68">
        <v>42.88</v>
      </c>
      <c r="S14" s="73">
        <v>13</v>
      </c>
      <c r="T14" s="461">
        <v>42.48</v>
      </c>
      <c r="U14" s="66">
        <v>13</v>
      </c>
      <c r="V14" s="68">
        <v>42.69</v>
      </c>
      <c r="W14" s="73">
        <v>13</v>
      </c>
      <c r="X14" s="68">
        <v>42.4</v>
      </c>
      <c r="Y14" s="66">
        <v>8</v>
      </c>
      <c r="Z14" s="68">
        <v>42.31</v>
      </c>
      <c r="AA14" s="71">
        <v>9</v>
      </c>
      <c r="AB14" s="125">
        <f t="shared" si="0"/>
        <v>42.615000000000002</v>
      </c>
    </row>
    <row r="15" spans="1:28" ht="30" customHeight="1" x14ac:dyDescent="0.2">
      <c r="A15" s="87">
        <v>11</v>
      </c>
      <c r="B15" s="89" t="s">
        <v>11</v>
      </c>
      <c r="C15" s="70">
        <v>9</v>
      </c>
      <c r="D15" s="457">
        <v>42.7</v>
      </c>
      <c r="E15" s="73">
        <v>9</v>
      </c>
      <c r="F15" s="67">
        <v>42.61</v>
      </c>
      <c r="G15" s="66">
        <v>13</v>
      </c>
      <c r="H15" s="67">
        <v>42.72</v>
      </c>
      <c r="I15" s="135">
        <v>9</v>
      </c>
      <c r="J15" s="67">
        <v>42.42</v>
      </c>
      <c r="K15" s="73">
        <v>5</v>
      </c>
      <c r="L15" s="67">
        <v>42.44</v>
      </c>
      <c r="M15" s="73">
        <v>10</v>
      </c>
      <c r="N15" s="67">
        <v>42.44</v>
      </c>
      <c r="O15" s="135">
        <v>12</v>
      </c>
      <c r="P15" s="67">
        <v>43.15</v>
      </c>
      <c r="Q15" s="66">
        <v>19</v>
      </c>
      <c r="R15" s="67">
        <v>43.01</v>
      </c>
      <c r="S15" s="73">
        <v>15</v>
      </c>
      <c r="T15" s="67">
        <v>42.29</v>
      </c>
      <c r="U15" s="135">
        <v>8</v>
      </c>
      <c r="V15" s="67">
        <v>42.61</v>
      </c>
      <c r="W15" s="73">
        <v>11</v>
      </c>
      <c r="X15" s="67">
        <v>42.81</v>
      </c>
      <c r="Y15" s="66">
        <v>16</v>
      </c>
      <c r="Z15" s="67">
        <v>42.2</v>
      </c>
      <c r="AA15" s="108">
        <v>7</v>
      </c>
      <c r="AB15" s="125">
        <f t="shared" si="0"/>
        <v>42.616666666666667</v>
      </c>
    </row>
    <row r="16" spans="1:28" ht="30" customHeight="1" thickBot="1" x14ac:dyDescent="0.25">
      <c r="A16" s="87">
        <v>12</v>
      </c>
      <c r="B16" s="89" t="s">
        <v>30</v>
      </c>
      <c r="C16" s="70"/>
      <c r="D16" s="67">
        <v>42.77</v>
      </c>
      <c r="E16" s="73">
        <v>11</v>
      </c>
      <c r="F16" s="67">
        <v>42.59</v>
      </c>
      <c r="G16" s="66">
        <v>12</v>
      </c>
      <c r="H16" s="67">
        <v>42.76</v>
      </c>
      <c r="I16" s="66">
        <v>10</v>
      </c>
      <c r="J16" s="67">
        <v>42.74</v>
      </c>
      <c r="K16" s="73">
        <v>15</v>
      </c>
      <c r="L16" s="67">
        <v>42.61</v>
      </c>
      <c r="M16" s="458">
        <v>14</v>
      </c>
      <c r="N16" s="67">
        <v>42.66</v>
      </c>
      <c r="O16" s="66">
        <v>14</v>
      </c>
      <c r="P16" s="67">
        <v>42.54</v>
      </c>
      <c r="Q16" s="66">
        <v>12</v>
      </c>
      <c r="R16" s="67">
        <v>42.59</v>
      </c>
      <c r="S16" s="73">
        <v>9</v>
      </c>
      <c r="T16" s="67">
        <v>42.81</v>
      </c>
      <c r="U16" s="66">
        <v>16</v>
      </c>
      <c r="V16" s="67">
        <v>42.6</v>
      </c>
      <c r="W16" s="73">
        <v>10</v>
      </c>
      <c r="X16" s="67">
        <v>42.59</v>
      </c>
      <c r="Y16" s="66">
        <v>12</v>
      </c>
      <c r="Z16" s="67">
        <v>42.42</v>
      </c>
      <c r="AA16" s="71">
        <v>13</v>
      </c>
      <c r="AB16" s="125">
        <f t="shared" si="0"/>
        <v>42.64</v>
      </c>
    </row>
    <row r="17" spans="1:28" ht="30" customHeight="1" x14ac:dyDescent="0.2">
      <c r="A17" s="87">
        <v>13</v>
      </c>
      <c r="B17" s="103" t="s">
        <v>70</v>
      </c>
      <c r="C17" s="70" t="s">
        <v>8</v>
      </c>
      <c r="D17" s="68">
        <v>42.99</v>
      </c>
      <c r="E17" s="73">
        <v>13</v>
      </c>
      <c r="F17" s="67">
        <v>42.45</v>
      </c>
      <c r="G17" s="66">
        <v>9</v>
      </c>
      <c r="H17" s="67">
        <v>42.77</v>
      </c>
      <c r="I17" s="135">
        <v>11</v>
      </c>
      <c r="J17" s="457">
        <v>42.89</v>
      </c>
      <c r="K17" s="73">
        <v>17</v>
      </c>
      <c r="L17" s="67">
        <v>42.72</v>
      </c>
      <c r="M17" s="73">
        <v>15</v>
      </c>
      <c r="N17" s="67">
        <v>42.47</v>
      </c>
      <c r="O17" s="135">
        <v>13</v>
      </c>
      <c r="P17" s="67">
        <v>42.75</v>
      </c>
      <c r="Q17" s="66">
        <v>14</v>
      </c>
      <c r="R17" s="67">
        <v>42.76</v>
      </c>
      <c r="S17" s="73">
        <v>10</v>
      </c>
      <c r="T17" s="67">
        <v>42.33</v>
      </c>
      <c r="U17" s="135">
        <v>10</v>
      </c>
      <c r="V17" s="67">
        <v>42.65</v>
      </c>
      <c r="W17" s="73">
        <v>12</v>
      </c>
      <c r="X17" s="67">
        <v>42.41</v>
      </c>
      <c r="Y17" s="66">
        <v>9</v>
      </c>
      <c r="Z17" s="67">
        <v>42.57</v>
      </c>
      <c r="AA17" s="108">
        <v>14</v>
      </c>
      <c r="AB17" s="125">
        <f t="shared" si="0"/>
        <v>42.646666666666661</v>
      </c>
    </row>
    <row r="18" spans="1:28" ht="30" customHeight="1" thickBot="1" x14ac:dyDescent="0.25">
      <c r="A18" s="126">
        <v>14</v>
      </c>
      <c r="B18" s="89" t="s">
        <v>48</v>
      </c>
      <c r="C18" s="70">
        <v>2</v>
      </c>
      <c r="D18" s="67">
        <v>42.79</v>
      </c>
      <c r="E18" s="73">
        <v>12</v>
      </c>
      <c r="F18" s="67">
        <v>43.07</v>
      </c>
      <c r="G18" s="66">
        <v>16</v>
      </c>
      <c r="H18" s="67">
        <v>42.78</v>
      </c>
      <c r="I18" s="66">
        <v>12</v>
      </c>
      <c r="J18" s="67">
        <v>42.61</v>
      </c>
      <c r="K18" s="73">
        <v>10</v>
      </c>
      <c r="L18" s="457">
        <v>43.01</v>
      </c>
      <c r="M18" s="73">
        <v>17</v>
      </c>
      <c r="N18" s="67">
        <v>43.12</v>
      </c>
      <c r="O18" s="66">
        <v>19</v>
      </c>
      <c r="P18" s="67">
        <v>42.34</v>
      </c>
      <c r="Q18" s="66">
        <v>9</v>
      </c>
      <c r="R18" s="67">
        <v>42.97</v>
      </c>
      <c r="S18" s="73">
        <v>14</v>
      </c>
      <c r="T18" s="67">
        <v>42.41</v>
      </c>
      <c r="U18" s="66">
        <v>12</v>
      </c>
      <c r="V18" s="67">
        <v>43.07</v>
      </c>
      <c r="W18" s="73">
        <v>16</v>
      </c>
      <c r="X18" s="67">
        <v>42.71</v>
      </c>
      <c r="Y18" s="66">
        <v>14</v>
      </c>
      <c r="Z18" s="67">
        <v>42.35</v>
      </c>
      <c r="AA18" s="71">
        <v>12</v>
      </c>
      <c r="AB18" s="125">
        <f t="shared" si="0"/>
        <v>42.769166666666671</v>
      </c>
    </row>
    <row r="19" spans="1:28" ht="30" customHeight="1" x14ac:dyDescent="0.2">
      <c r="A19" s="127">
        <v>15</v>
      </c>
      <c r="B19" s="89" t="s">
        <v>111</v>
      </c>
      <c r="C19" s="70" t="s">
        <v>8</v>
      </c>
      <c r="D19" s="134">
        <v>43.49</v>
      </c>
      <c r="E19" s="70">
        <v>18</v>
      </c>
      <c r="F19" s="134">
        <v>42.9</v>
      </c>
      <c r="G19" s="66">
        <v>15</v>
      </c>
      <c r="H19" s="134">
        <v>43</v>
      </c>
      <c r="I19" s="135">
        <v>14</v>
      </c>
      <c r="J19" s="134">
        <v>42.7</v>
      </c>
      <c r="K19" s="70">
        <v>14</v>
      </c>
      <c r="L19" s="134">
        <v>42.53</v>
      </c>
      <c r="M19" s="70">
        <v>12</v>
      </c>
      <c r="N19" s="134">
        <v>42.35</v>
      </c>
      <c r="O19" s="135">
        <v>8</v>
      </c>
      <c r="P19" s="134">
        <v>43</v>
      </c>
      <c r="Q19" s="66">
        <v>18</v>
      </c>
      <c r="R19" s="134">
        <v>42.77</v>
      </c>
      <c r="S19" s="458">
        <v>11</v>
      </c>
      <c r="T19" s="134">
        <v>42.63</v>
      </c>
      <c r="U19" s="135">
        <v>14</v>
      </c>
      <c r="V19" s="134">
        <v>43.01</v>
      </c>
      <c r="W19" s="73">
        <v>15</v>
      </c>
      <c r="X19" s="134">
        <v>43.15</v>
      </c>
      <c r="Y19" s="66">
        <v>18</v>
      </c>
      <c r="Z19" s="134">
        <v>42.64</v>
      </c>
      <c r="AA19" s="108">
        <v>15</v>
      </c>
      <c r="AB19" s="125">
        <f t="shared" si="0"/>
        <v>42.847499999999997</v>
      </c>
    </row>
    <row r="20" spans="1:28" ht="30" customHeight="1" thickBot="1" x14ac:dyDescent="0.25">
      <c r="A20" s="87">
        <v>16</v>
      </c>
      <c r="B20" s="103" t="s">
        <v>16</v>
      </c>
      <c r="C20" s="77">
        <v>16</v>
      </c>
      <c r="D20" s="133">
        <v>43.19</v>
      </c>
      <c r="E20" s="77">
        <v>17</v>
      </c>
      <c r="F20" s="133">
        <v>42.67</v>
      </c>
      <c r="G20" s="66">
        <v>14</v>
      </c>
      <c r="H20" s="133">
        <v>43.1</v>
      </c>
      <c r="I20" s="66">
        <v>16</v>
      </c>
      <c r="J20" s="133">
        <v>43.11</v>
      </c>
      <c r="K20" s="332">
        <v>19</v>
      </c>
      <c r="L20" s="133">
        <v>43.33</v>
      </c>
      <c r="M20" s="77">
        <v>19</v>
      </c>
      <c r="N20" s="133">
        <v>42.92</v>
      </c>
      <c r="O20" s="66">
        <v>17</v>
      </c>
      <c r="P20" s="133">
        <v>42.67</v>
      </c>
      <c r="Q20" s="66">
        <v>13</v>
      </c>
      <c r="R20" s="133">
        <v>43.32</v>
      </c>
      <c r="S20" s="73">
        <v>17</v>
      </c>
      <c r="T20" s="133">
        <v>42.71</v>
      </c>
      <c r="U20" s="66">
        <v>15</v>
      </c>
      <c r="V20" s="133">
        <v>42.81</v>
      </c>
      <c r="W20" s="73">
        <v>14</v>
      </c>
      <c r="X20" s="133">
        <v>42.62</v>
      </c>
      <c r="Y20" s="66">
        <v>13</v>
      </c>
      <c r="Z20" s="133">
        <v>42.71</v>
      </c>
      <c r="AA20" s="71">
        <v>17</v>
      </c>
      <c r="AB20" s="125">
        <f t="shared" si="0"/>
        <v>42.93</v>
      </c>
    </row>
    <row r="21" spans="1:28" ht="30" customHeight="1" x14ac:dyDescent="0.2">
      <c r="A21" s="87">
        <v>17</v>
      </c>
      <c r="B21" s="69" t="s">
        <v>71</v>
      </c>
      <c r="C21" s="77" t="s">
        <v>8</v>
      </c>
      <c r="D21" s="133">
        <v>43.18</v>
      </c>
      <c r="E21" s="77">
        <v>16</v>
      </c>
      <c r="F21" s="133">
        <v>43.07</v>
      </c>
      <c r="G21" s="66">
        <v>17</v>
      </c>
      <c r="H21" s="133">
        <v>43.19</v>
      </c>
      <c r="I21" s="135">
        <v>17</v>
      </c>
      <c r="J21" s="133">
        <v>42.66</v>
      </c>
      <c r="K21" s="77">
        <v>13</v>
      </c>
      <c r="L21" s="133">
        <v>42.802</v>
      </c>
      <c r="M21" s="77">
        <v>16</v>
      </c>
      <c r="N21" s="133">
        <v>42.83</v>
      </c>
      <c r="O21" s="135">
        <v>15</v>
      </c>
      <c r="P21" s="133">
        <v>42.98</v>
      </c>
      <c r="Q21" s="66">
        <v>17</v>
      </c>
      <c r="R21" s="460">
        <v>43.21</v>
      </c>
      <c r="S21" s="73">
        <v>16</v>
      </c>
      <c r="T21" s="133">
        <v>43.26</v>
      </c>
      <c r="U21" s="135">
        <v>19</v>
      </c>
      <c r="V21" s="133">
        <v>43.88</v>
      </c>
      <c r="W21" s="73">
        <v>19</v>
      </c>
      <c r="X21" s="462">
        <v>42.74</v>
      </c>
      <c r="Y21" s="66">
        <v>15</v>
      </c>
      <c r="Z21" s="133">
        <v>42.65</v>
      </c>
      <c r="AA21" s="108">
        <v>16</v>
      </c>
      <c r="AB21" s="125">
        <f t="shared" si="0"/>
        <v>43.037666666666667</v>
      </c>
    </row>
    <row r="22" spans="1:28" ht="30" customHeight="1" thickBot="1" x14ac:dyDescent="0.25">
      <c r="A22" s="87">
        <v>18</v>
      </c>
      <c r="B22" s="33" t="s">
        <v>78</v>
      </c>
      <c r="C22" s="70">
        <v>6</v>
      </c>
      <c r="D22" s="134">
        <v>43.57</v>
      </c>
      <c r="E22" s="70">
        <v>19</v>
      </c>
      <c r="F22" s="134">
        <v>43.11</v>
      </c>
      <c r="G22" s="66">
        <v>18</v>
      </c>
      <c r="H22" s="134">
        <v>43.39</v>
      </c>
      <c r="I22" s="66">
        <v>18</v>
      </c>
      <c r="J22" s="134">
        <v>42.86</v>
      </c>
      <c r="K22" s="70">
        <v>16</v>
      </c>
      <c r="L22" s="134">
        <v>43.03</v>
      </c>
      <c r="M22" s="70">
        <v>18</v>
      </c>
      <c r="N22" s="459">
        <v>42.86</v>
      </c>
      <c r="O22" s="66">
        <v>16</v>
      </c>
      <c r="P22" s="134">
        <v>42.93</v>
      </c>
      <c r="Q22" s="66">
        <v>15</v>
      </c>
      <c r="R22" s="134">
        <v>43.5</v>
      </c>
      <c r="S22" s="73">
        <v>19</v>
      </c>
      <c r="T22" s="134">
        <v>43</v>
      </c>
      <c r="U22" s="66">
        <v>17</v>
      </c>
      <c r="V22" s="134">
        <v>43.2</v>
      </c>
      <c r="W22" s="73">
        <v>17</v>
      </c>
      <c r="X22" s="463">
        <v>42.95</v>
      </c>
      <c r="Y22" s="66">
        <v>17</v>
      </c>
      <c r="Z22" s="134">
        <v>43.29</v>
      </c>
      <c r="AA22" s="71">
        <v>19</v>
      </c>
      <c r="AB22" s="125">
        <f t="shared" si="0"/>
        <v>43.140833333333326</v>
      </c>
    </row>
    <row r="23" spans="1:28" ht="30" customHeight="1" x14ac:dyDescent="0.2">
      <c r="A23" s="87">
        <v>19</v>
      </c>
      <c r="B23" s="76" t="s">
        <v>95</v>
      </c>
      <c r="C23" s="77">
        <v>8</v>
      </c>
      <c r="D23" s="78">
        <v>43.07</v>
      </c>
      <c r="E23" s="70">
        <v>15</v>
      </c>
      <c r="F23" s="71">
        <v>43.28</v>
      </c>
      <c r="G23" s="66">
        <v>19</v>
      </c>
      <c r="H23" s="78">
        <v>43.42</v>
      </c>
      <c r="I23" s="135">
        <v>19</v>
      </c>
      <c r="J23" s="78">
        <v>43.08</v>
      </c>
      <c r="K23" s="77">
        <v>18</v>
      </c>
      <c r="L23" s="92">
        <v>42.6</v>
      </c>
      <c r="M23" s="77">
        <v>13</v>
      </c>
      <c r="N23" s="78">
        <v>43.07</v>
      </c>
      <c r="O23" s="135">
        <v>18</v>
      </c>
      <c r="P23" s="92">
        <v>42.95</v>
      </c>
      <c r="Q23" s="66">
        <v>16</v>
      </c>
      <c r="R23" s="78">
        <v>43.37</v>
      </c>
      <c r="S23" s="73">
        <v>18</v>
      </c>
      <c r="T23" s="71">
        <v>43.13</v>
      </c>
      <c r="U23" s="135">
        <v>18</v>
      </c>
      <c r="V23" s="329">
        <v>43.84</v>
      </c>
      <c r="W23" s="73">
        <v>18</v>
      </c>
      <c r="X23" s="71">
        <v>43.21</v>
      </c>
      <c r="Y23" s="66">
        <v>19</v>
      </c>
      <c r="Z23" s="78">
        <v>42.88</v>
      </c>
      <c r="AA23" s="108">
        <v>18</v>
      </c>
      <c r="AB23" s="125">
        <f t="shared" si="0"/>
        <v>43.158333333333331</v>
      </c>
    </row>
    <row r="24" spans="1:28" ht="30" customHeight="1" thickBot="1" x14ac:dyDescent="0.25">
      <c r="A24" s="87">
        <v>20</v>
      </c>
      <c r="B24" s="74" t="s">
        <v>109</v>
      </c>
      <c r="C24" s="77" t="s">
        <v>8</v>
      </c>
      <c r="D24" s="71">
        <v>44.34</v>
      </c>
      <c r="E24" s="70">
        <v>20</v>
      </c>
      <c r="F24" s="459">
        <v>45.85</v>
      </c>
      <c r="G24" s="66">
        <v>20</v>
      </c>
      <c r="H24" s="134">
        <v>45.8</v>
      </c>
      <c r="I24" s="66">
        <v>20</v>
      </c>
      <c r="J24" s="134">
        <v>45.12</v>
      </c>
      <c r="K24" s="70">
        <v>20</v>
      </c>
      <c r="L24" s="134">
        <v>45.17</v>
      </c>
      <c r="M24" s="70">
        <v>20</v>
      </c>
      <c r="N24" s="134">
        <v>44.62</v>
      </c>
      <c r="O24" s="66">
        <v>20</v>
      </c>
      <c r="P24" s="134">
        <v>44.75</v>
      </c>
      <c r="Q24" s="66">
        <v>20</v>
      </c>
      <c r="R24" s="134">
        <v>44.9</v>
      </c>
      <c r="S24" s="73">
        <v>20</v>
      </c>
      <c r="T24" s="134">
        <v>44.66</v>
      </c>
      <c r="U24" s="66">
        <v>20</v>
      </c>
      <c r="V24" s="134">
        <v>44.92</v>
      </c>
      <c r="W24" s="73">
        <v>20</v>
      </c>
      <c r="X24" s="134">
        <v>45.97</v>
      </c>
      <c r="Y24" s="66">
        <v>20</v>
      </c>
      <c r="Z24" s="134">
        <v>44.45</v>
      </c>
      <c r="AA24" s="71">
        <v>20</v>
      </c>
      <c r="AB24" s="125">
        <f t="shared" si="0"/>
        <v>45.045833333333341</v>
      </c>
    </row>
    <row r="25" spans="1:28" ht="30" hidden="1" customHeight="1" x14ac:dyDescent="0.2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135">
        <v>21</v>
      </c>
      <c r="P25" s="91"/>
      <c r="Q25" s="70"/>
      <c r="R25" s="71"/>
      <c r="S25" s="70"/>
      <c r="T25" s="71"/>
      <c r="U25" s="70"/>
      <c r="V25" s="71"/>
      <c r="W25" s="73">
        <v>21</v>
      </c>
      <c r="X25" s="71"/>
      <c r="Y25" s="70"/>
      <c r="Z25" s="71"/>
      <c r="AA25" s="127"/>
      <c r="AB25" s="125" t="e">
        <f t="shared" si="0"/>
        <v>#DIV/0!</v>
      </c>
    </row>
    <row r="26" spans="1:28" ht="30" hidden="1" customHeight="1" x14ac:dyDescent="0.2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66">
        <v>22</v>
      </c>
      <c r="P26" s="91"/>
      <c r="Q26" s="70"/>
      <c r="R26" s="71"/>
      <c r="S26" s="70"/>
      <c r="T26" s="71"/>
      <c r="U26" s="70"/>
      <c r="V26" s="71"/>
      <c r="W26" s="73">
        <v>22</v>
      </c>
      <c r="X26" s="71"/>
      <c r="Y26" s="70"/>
      <c r="Z26" s="71"/>
      <c r="AA26" s="127"/>
      <c r="AB26" s="125" t="e">
        <f t="shared" si="0"/>
        <v>#DIV/0!</v>
      </c>
    </row>
    <row r="27" spans="1:28" ht="30" hidden="1" customHeight="1" x14ac:dyDescent="0.2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135">
        <v>23</v>
      </c>
      <c r="P27" s="91"/>
      <c r="Q27" s="70"/>
      <c r="R27" s="71"/>
      <c r="S27" s="70"/>
      <c r="T27" s="71"/>
      <c r="U27" s="70"/>
      <c r="V27" s="71"/>
      <c r="W27" s="73">
        <v>23</v>
      </c>
      <c r="X27" s="71"/>
      <c r="Y27" s="70"/>
      <c r="Z27" s="71"/>
      <c r="AA27" s="127"/>
      <c r="AB27" s="125" t="e">
        <f t="shared" si="0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66">
        <v>24</v>
      </c>
      <c r="P28" s="94"/>
      <c r="Q28" s="84"/>
      <c r="R28" s="83"/>
      <c r="S28" s="84"/>
      <c r="T28" s="71"/>
      <c r="U28" s="70"/>
      <c r="V28" s="71"/>
      <c r="W28" s="73">
        <v>24</v>
      </c>
      <c r="X28" s="71"/>
      <c r="Y28" s="84"/>
      <c r="Z28" s="83"/>
      <c r="AA28" s="142"/>
      <c r="AB28" s="433" t="e">
        <f t="shared" si="0"/>
        <v>#DIV/0!</v>
      </c>
    </row>
    <row r="29" spans="1:28" ht="29.25" customHeight="1" thickBot="1" x14ac:dyDescent="0.25">
      <c r="A29" s="586" t="s">
        <v>27</v>
      </c>
      <c r="B29" s="587"/>
      <c r="C29" s="85"/>
      <c r="D29" s="128">
        <f>AVERAGE(D5:D14)</f>
        <v>42.481999999999992</v>
      </c>
      <c r="E29" s="86">
        <v>11</v>
      </c>
      <c r="F29" s="128">
        <f>AVERAGE(F5:F14)</f>
        <v>42.238</v>
      </c>
      <c r="G29" s="86">
        <v>9</v>
      </c>
      <c r="H29" s="128">
        <f>AVERAGE(H5:H14)</f>
        <v>42.585999999999999</v>
      </c>
      <c r="I29" s="86">
        <v>12</v>
      </c>
      <c r="J29" s="128">
        <f>AVERAGE(J5:J14)</f>
        <v>42.35199999999999</v>
      </c>
      <c r="K29" s="86">
        <v>8</v>
      </c>
      <c r="L29" s="128">
        <f>AVERAGE(L5:L14)</f>
        <v>42.031999999999996</v>
      </c>
      <c r="M29" s="86">
        <v>2</v>
      </c>
      <c r="N29" s="128">
        <f>AVERAGE(N5:N14)</f>
        <v>42.143000000000001</v>
      </c>
      <c r="O29" s="86">
        <v>4</v>
      </c>
      <c r="P29" s="128">
        <f>AVERAGE(P5:P14)</f>
        <v>42.226999999999997</v>
      </c>
      <c r="Q29" s="86">
        <v>5</v>
      </c>
      <c r="R29" s="128">
        <f>AVERAGE(R5:R14)</f>
        <v>42.439</v>
      </c>
      <c r="S29" s="86">
        <v>10</v>
      </c>
      <c r="T29" s="128">
        <f>AVERAGE(T5:T14)</f>
        <v>42.134</v>
      </c>
      <c r="U29" s="86">
        <v>3</v>
      </c>
      <c r="V29" s="128">
        <f>AVERAGE(V5:V14)</f>
        <v>42.256999999999998</v>
      </c>
      <c r="W29" s="86">
        <v>6</v>
      </c>
      <c r="X29" s="128">
        <f>AVERAGE(X5:X14)</f>
        <v>42.253999999999998</v>
      </c>
      <c r="Y29" s="86">
        <v>7</v>
      </c>
      <c r="Z29" s="128">
        <f>AVERAGE(Z5:Z14)</f>
        <v>42.024999999999999</v>
      </c>
      <c r="AA29" s="86">
        <v>1</v>
      </c>
      <c r="AB29" s="432">
        <f>AVERAGE(AB5:AB18)</f>
        <v>42.37952380952381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14" type="noConversion"/>
  <pageMargins left="0.19685039370078741" right="0.19685039370078741" top="0.98425196850393704" bottom="0.98425196850393704" header="0.51181102362204722" footer="0.51181102362204722"/>
  <pageSetup paperSize="9" scale="65" orientation="landscape" verticalDpi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7"/>
  <sheetViews>
    <sheetView zoomScale="60" workbookViewId="0">
      <selection activeCell="B6" sqref="B6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customWidth="1"/>
    <col min="28" max="28" width="10.85546875" customWidth="1"/>
  </cols>
  <sheetData>
    <row r="1" spans="1:28" ht="16.5" x14ac:dyDescent="0.25">
      <c r="A1" s="565" t="s">
        <v>114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6">
        <v>2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112</v>
      </c>
      <c r="C5" s="123">
        <v>7.5</v>
      </c>
      <c r="D5" s="465">
        <v>42.01</v>
      </c>
      <c r="E5" s="135">
        <v>1</v>
      </c>
      <c r="F5" s="130">
        <v>42.59</v>
      </c>
      <c r="G5" s="135">
        <v>3</v>
      </c>
      <c r="H5" s="130">
        <v>42.24</v>
      </c>
      <c r="I5" s="135">
        <v>1</v>
      </c>
      <c r="J5" s="130">
        <v>42.56</v>
      </c>
      <c r="K5" s="135">
        <v>1</v>
      </c>
      <c r="L5" s="130">
        <v>42.23</v>
      </c>
      <c r="M5" s="135">
        <v>1</v>
      </c>
      <c r="N5" s="130">
        <v>42.24</v>
      </c>
      <c r="O5" s="135">
        <v>1</v>
      </c>
      <c r="P5" s="130">
        <v>42.21</v>
      </c>
      <c r="Q5" s="135">
        <v>1</v>
      </c>
      <c r="R5" s="130">
        <v>41.96</v>
      </c>
      <c r="S5" s="135">
        <v>1</v>
      </c>
      <c r="T5" s="130">
        <v>42.25</v>
      </c>
      <c r="U5" s="135">
        <v>2</v>
      </c>
      <c r="V5" s="130">
        <v>42.04</v>
      </c>
      <c r="W5" s="135">
        <v>2</v>
      </c>
      <c r="X5" s="130">
        <v>42.14</v>
      </c>
      <c r="Y5" s="135">
        <v>1</v>
      </c>
      <c r="Z5" s="130">
        <v>42.15</v>
      </c>
      <c r="AA5" s="135">
        <v>1</v>
      </c>
      <c r="AB5" s="88">
        <f t="shared" ref="AB5:AB17" si="0">AVERAGE(D5,F5,H5,J5,L5,N5,P5,R5,T5,V5,X5,Z5)</f>
        <v>42.218333333333327</v>
      </c>
    </row>
    <row r="6" spans="1:28" ht="38.1" customHeight="1" thickBot="1" x14ac:dyDescent="0.25">
      <c r="A6" s="87">
        <v>2</v>
      </c>
      <c r="B6" s="33" t="s">
        <v>97</v>
      </c>
      <c r="C6" s="70">
        <v>5</v>
      </c>
      <c r="D6" s="67">
        <v>42.68</v>
      </c>
      <c r="E6" s="66">
        <v>3</v>
      </c>
      <c r="F6" s="67">
        <v>42.63</v>
      </c>
      <c r="G6" s="66">
        <v>4</v>
      </c>
      <c r="H6" s="67">
        <v>42.42</v>
      </c>
      <c r="I6" s="66">
        <v>2</v>
      </c>
      <c r="J6" s="67">
        <v>42.56</v>
      </c>
      <c r="K6" s="66">
        <v>1</v>
      </c>
      <c r="L6" s="67">
        <v>42.44</v>
      </c>
      <c r="M6" s="66">
        <v>2</v>
      </c>
      <c r="N6" s="67">
        <v>42.73</v>
      </c>
      <c r="O6" s="66">
        <v>7</v>
      </c>
      <c r="P6" s="67">
        <v>42.4</v>
      </c>
      <c r="Q6" s="66">
        <v>2</v>
      </c>
      <c r="R6" s="67">
        <v>42.19</v>
      </c>
      <c r="S6" s="66">
        <v>3</v>
      </c>
      <c r="T6" s="67">
        <v>42.01</v>
      </c>
      <c r="U6" s="66">
        <v>1</v>
      </c>
      <c r="V6" s="67">
        <v>41.99</v>
      </c>
      <c r="W6" s="66">
        <v>1</v>
      </c>
      <c r="X6" s="457">
        <v>42.36</v>
      </c>
      <c r="Y6" s="66">
        <v>2</v>
      </c>
      <c r="Z6" s="67">
        <v>42.56</v>
      </c>
      <c r="AA6" s="66">
        <v>4</v>
      </c>
      <c r="AB6" s="88">
        <f t="shared" si="0"/>
        <v>42.414166666666667</v>
      </c>
    </row>
    <row r="7" spans="1:28" ht="38.1" customHeight="1" thickBot="1" x14ac:dyDescent="0.25">
      <c r="A7" s="87">
        <v>3</v>
      </c>
      <c r="B7" s="89" t="s">
        <v>86</v>
      </c>
      <c r="C7" s="70">
        <v>12</v>
      </c>
      <c r="D7" s="67">
        <v>42.33</v>
      </c>
      <c r="E7" s="66">
        <v>2</v>
      </c>
      <c r="F7" s="457">
        <v>42.47</v>
      </c>
      <c r="G7" s="135">
        <v>1</v>
      </c>
      <c r="H7" s="67">
        <v>42.44</v>
      </c>
      <c r="I7" s="135">
        <v>3</v>
      </c>
      <c r="J7" s="67">
        <v>42.68</v>
      </c>
      <c r="K7" s="66">
        <v>3</v>
      </c>
      <c r="L7" s="67">
        <v>42.62</v>
      </c>
      <c r="M7" s="135">
        <v>4</v>
      </c>
      <c r="N7" s="67">
        <v>42.35</v>
      </c>
      <c r="O7" s="66">
        <v>2</v>
      </c>
      <c r="P7" s="67">
        <v>42.59</v>
      </c>
      <c r="Q7" s="135">
        <v>5</v>
      </c>
      <c r="R7" s="67">
        <v>42.64</v>
      </c>
      <c r="S7" s="135">
        <v>5</v>
      </c>
      <c r="T7" s="67">
        <v>42.31</v>
      </c>
      <c r="U7" s="135">
        <v>3</v>
      </c>
      <c r="V7" s="67">
        <v>42.27</v>
      </c>
      <c r="W7" s="135">
        <v>4</v>
      </c>
      <c r="X7" s="67">
        <v>42.56</v>
      </c>
      <c r="Y7" s="66">
        <v>4</v>
      </c>
      <c r="Z7" s="67">
        <v>42.45</v>
      </c>
      <c r="AA7" s="66">
        <v>3</v>
      </c>
      <c r="AB7" s="88">
        <f t="shared" si="0"/>
        <v>42.475833333333334</v>
      </c>
    </row>
    <row r="8" spans="1:28" ht="38.1" customHeight="1" thickBot="1" x14ac:dyDescent="0.25">
      <c r="A8" s="87">
        <v>4</v>
      </c>
      <c r="B8" s="89" t="s">
        <v>85</v>
      </c>
      <c r="C8" s="70"/>
      <c r="D8" s="68">
        <v>43.05</v>
      </c>
      <c r="E8" s="66">
        <v>7</v>
      </c>
      <c r="F8" s="67">
        <v>42.57</v>
      </c>
      <c r="G8" s="66">
        <v>2</v>
      </c>
      <c r="H8" s="67">
        <v>42.63</v>
      </c>
      <c r="I8" s="66">
        <v>6</v>
      </c>
      <c r="J8" s="67">
        <v>42.77</v>
      </c>
      <c r="K8" s="66">
        <v>5</v>
      </c>
      <c r="L8" s="67">
        <v>42.98</v>
      </c>
      <c r="M8" s="66">
        <v>7</v>
      </c>
      <c r="N8" s="67">
        <v>42.59</v>
      </c>
      <c r="O8" s="66">
        <v>4</v>
      </c>
      <c r="P8" s="67">
        <v>42.53</v>
      </c>
      <c r="Q8" s="66">
        <v>4</v>
      </c>
      <c r="R8" s="67">
        <v>42.12</v>
      </c>
      <c r="S8" s="66">
        <v>2</v>
      </c>
      <c r="T8" s="67">
        <v>42.57</v>
      </c>
      <c r="U8" s="66">
        <v>5</v>
      </c>
      <c r="V8" s="67">
        <v>42.16</v>
      </c>
      <c r="W8" s="66">
        <v>3</v>
      </c>
      <c r="X8" s="466">
        <v>42.42</v>
      </c>
      <c r="Y8" s="66">
        <v>3</v>
      </c>
      <c r="Z8" s="466">
        <v>42.31</v>
      </c>
      <c r="AA8" s="456">
        <v>2</v>
      </c>
      <c r="AB8" s="88">
        <f t="shared" si="0"/>
        <v>42.558333333333337</v>
      </c>
    </row>
    <row r="9" spans="1:28" ht="38.1" customHeight="1" thickBot="1" x14ac:dyDescent="0.25">
      <c r="A9" s="87">
        <v>5</v>
      </c>
      <c r="B9" s="89" t="s">
        <v>84</v>
      </c>
      <c r="C9" s="70">
        <v>9</v>
      </c>
      <c r="D9" s="67">
        <v>42.88</v>
      </c>
      <c r="E9" s="66">
        <v>5</v>
      </c>
      <c r="F9" s="67">
        <v>42.77</v>
      </c>
      <c r="G9" s="135">
        <v>5</v>
      </c>
      <c r="H9" s="67">
        <v>42.61</v>
      </c>
      <c r="I9" s="135">
        <v>5</v>
      </c>
      <c r="J9" s="67">
        <v>42.72</v>
      </c>
      <c r="K9" s="66">
        <v>4</v>
      </c>
      <c r="L9" s="67">
        <v>42.55</v>
      </c>
      <c r="M9" s="135">
        <v>3</v>
      </c>
      <c r="N9" s="67">
        <v>42.4</v>
      </c>
      <c r="O9" s="66">
        <v>3</v>
      </c>
      <c r="P9" s="67">
        <v>42.5</v>
      </c>
      <c r="Q9" s="135">
        <v>3</v>
      </c>
      <c r="R9" s="67">
        <v>42.35</v>
      </c>
      <c r="S9" s="135">
        <v>4</v>
      </c>
      <c r="T9" s="457">
        <v>42.54</v>
      </c>
      <c r="U9" s="135">
        <v>4</v>
      </c>
      <c r="V9" s="67">
        <v>42.7</v>
      </c>
      <c r="W9" s="135">
        <v>7</v>
      </c>
      <c r="X9" s="67">
        <v>42.9</v>
      </c>
      <c r="Y9" s="66">
        <v>7</v>
      </c>
      <c r="Z9" s="67">
        <v>42.73</v>
      </c>
      <c r="AA9" s="66">
        <v>5</v>
      </c>
      <c r="AB9" s="88">
        <f t="shared" si="0"/>
        <v>42.637499999999996</v>
      </c>
    </row>
    <row r="10" spans="1:28" ht="36.75" customHeight="1" thickBot="1" x14ac:dyDescent="0.25">
      <c r="A10" s="87">
        <v>6</v>
      </c>
      <c r="B10" s="60" t="s">
        <v>88</v>
      </c>
      <c r="C10" s="70" t="s">
        <v>8</v>
      </c>
      <c r="D10" s="67">
        <v>42.87</v>
      </c>
      <c r="E10" s="66">
        <v>4</v>
      </c>
      <c r="F10" s="67">
        <v>42.95</v>
      </c>
      <c r="G10" s="66">
        <v>7</v>
      </c>
      <c r="H10" s="67">
        <v>42.93</v>
      </c>
      <c r="I10" s="66">
        <v>9</v>
      </c>
      <c r="J10" s="67">
        <v>42.97</v>
      </c>
      <c r="K10" s="66">
        <v>8</v>
      </c>
      <c r="L10" s="67">
        <v>42.84</v>
      </c>
      <c r="M10" s="66">
        <v>6</v>
      </c>
      <c r="N10" s="67">
        <v>42.61</v>
      </c>
      <c r="O10" s="66">
        <v>5</v>
      </c>
      <c r="P10" s="67">
        <v>42.71</v>
      </c>
      <c r="Q10" s="66">
        <v>6</v>
      </c>
      <c r="R10" s="457">
        <v>42.8</v>
      </c>
      <c r="S10" s="66">
        <v>8</v>
      </c>
      <c r="T10" s="67">
        <v>42.89</v>
      </c>
      <c r="U10" s="66">
        <v>6</v>
      </c>
      <c r="V10" s="67">
        <v>42.59</v>
      </c>
      <c r="W10" s="66">
        <v>5</v>
      </c>
      <c r="X10" s="67">
        <v>42.9</v>
      </c>
      <c r="Y10" s="66">
        <v>7</v>
      </c>
      <c r="Z10" s="67">
        <v>42.97</v>
      </c>
      <c r="AA10" s="66">
        <v>9</v>
      </c>
      <c r="AB10" s="88">
        <f t="shared" si="0"/>
        <v>42.835833333333333</v>
      </c>
    </row>
    <row r="11" spans="1:28" ht="38.1" customHeight="1" thickBot="1" x14ac:dyDescent="0.25">
      <c r="A11" s="87">
        <v>7</v>
      </c>
      <c r="B11" s="103" t="s">
        <v>70</v>
      </c>
      <c r="C11" s="468" t="s">
        <v>8</v>
      </c>
      <c r="D11" s="68">
        <v>43.05</v>
      </c>
      <c r="E11" s="73">
        <v>7</v>
      </c>
      <c r="F11" s="67">
        <v>42.84</v>
      </c>
      <c r="G11" s="135">
        <v>6</v>
      </c>
      <c r="H11" s="67">
        <v>42.59</v>
      </c>
      <c r="I11" s="135">
        <v>4</v>
      </c>
      <c r="J11" s="67">
        <v>42.96</v>
      </c>
      <c r="K11" s="73">
        <v>7</v>
      </c>
      <c r="L11" s="67">
        <v>42.68</v>
      </c>
      <c r="M11" s="135">
        <v>5</v>
      </c>
      <c r="N11" s="457">
        <v>42.61</v>
      </c>
      <c r="O11" s="73">
        <v>5</v>
      </c>
      <c r="P11" s="67">
        <v>43.76</v>
      </c>
      <c r="Q11" s="135">
        <v>13</v>
      </c>
      <c r="R11" s="67">
        <v>42.86</v>
      </c>
      <c r="S11" s="135">
        <v>9</v>
      </c>
      <c r="T11" s="67">
        <v>42.95</v>
      </c>
      <c r="U11" s="135">
        <v>8</v>
      </c>
      <c r="V11" s="67">
        <v>42.87</v>
      </c>
      <c r="W11" s="135">
        <v>9</v>
      </c>
      <c r="X11" s="67">
        <v>42.83</v>
      </c>
      <c r="Y11" s="73">
        <v>6</v>
      </c>
      <c r="Z11" s="67">
        <v>42.84</v>
      </c>
      <c r="AA11" s="73">
        <v>7</v>
      </c>
      <c r="AB11" s="88">
        <f t="shared" si="0"/>
        <v>42.903333333333336</v>
      </c>
    </row>
    <row r="12" spans="1:28" ht="38.1" customHeight="1" thickBot="1" x14ac:dyDescent="0.25">
      <c r="A12" s="87">
        <v>8</v>
      </c>
      <c r="B12" s="89" t="s">
        <v>98</v>
      </c>
      <c r="C12" s="70">
        <v>2.5</v>
      </c>
      <c r="D12" s="67">
        <v>42.94</v>
      </c>
      <c r="E12" s="73">
        <v>6</v>
      </c>
      <c r="F12" s="67">
        <v>43.41</v>
      </c>
      <c r="G12" s="66">
        <v>10</v>
      </c>
      <c r="H12" s="67">
        <v>42.85</v>
      </c>
      <c r="I12" s="66">
        <v>8</v>
      </c>
      <c r="J12" s="67">
        <v>42.86</v>
      </c>
      <c r="K12" s="73">
        <v>6</v>
      </c>
      <c r="L12" s="457">
        <v>43</v>
      </c>
      <c r="M12" s="66">
        <v>8</v>
      </c>
      <c r="N12" s="67">
        <v>42.76</v>
      </c>
      <c r="O12" s="73">
        <v>8</v>
      </c>
      <c r="P12" s="67">
        <v>43.34</v>
      </c>
      <c r="Q12" s="66">
        <v>9</v>
      </c>
      <c r="R12" s="67">
        <v>42.74</v>
      </c>
      <c r="S12" s="66">
        <v>7</v>
      </c>
      <c r="T12" s="67">
        <v>42.94</v>
      </c>
      <c r="U12" s="66">
        <v>7</v>
      </c>
      <c r="V12" s="67">
        <v>42.62</v>
      </c>
      <c r="W12" s="66">
        <v>6</v>
      </c>
      <c r="X12" s="67">
        <v>42.73</v>
      </c>
      <c r="Y12" s="73">
        <v>12</v>
      </c>
      <c r="Z12" s="67">
        <v>42.78</v>
      </c>
      <c r="AA12" s="73">
        <v>6</v>
      </c>
      <c r="AB12" s="88">
        <f t="shared" si="0"/>
        <v>42.914166666666667</v>
      </c>
    </row>
    <row r="13" spans="1:28" ht="38.1" customHeight="1" thickBot="1" x14ac:dyDescent="0.25">
      <c r="A13" s="87">
        <v>9</v>
      </c>
      <c r="B13" s="60" t="s">
        <v>101</v>
      </c>
      <c r="C13" s="70">
        <v>19</v>
      </c>
      <c r="D13" s="68">
        <v>43.44</v>
      </c>
      <c r="E13" s="73">
        <v>10</v>
      </c>
      <c r="F13" s="67">
        <v>43.38</v>
      </c>
      <c r="G13" s="135">
        <v>9</v>
      </c>
      <c r="H13" s="67">
        <v>42.64</v>
      </c>
      <c r="I13" s="135">
        <v>7</v>
      </c>
      <c r="J13" s="67">
        <v>43.44</v>
      </c>
      <c r="K13" s="73">
        <v>10</v>
      </c>
      <c r="L13" s="67">
        <v>43.08</v>
      </c>
      <c r="M13" s="135">
        <v>9</v>
      </c>
      <c r="N13" s="67">
        <v>43.06</v>
      </c>
      <c r="O13" s="73">
        <v>11</v>
      </c>
      <c r="P13" s="67">
        <v>43.28</v>
      </c>
      <c r="Q13" s="135">
        <v>8</v>
      </c>
      <c r="R13" s="67">
        <v>42.7</v>
      </c>
      <c r="S13" s="135">
        <v>6</v>
      </c>
      <c r="T13" s="67">
        <v>42.87</v>
      </c>
      <c r="U13" s="135">
        <v>13</v>
      </c>
      <c r="V13" s="457">
        <v>42.75</v>
      </c>
      <c r="W13" s="135">
        <v>8</v>
      </c>
      <c r="X13" s="67">
        <v>42.91</v>
      </c>
      <c r="Y13" s="73">
        <v>9</v>
      </c>
      <c r="Z13" s="67">
        <v>42.97</v>
      </c>
      <c r="AA13" s="73">
        <v>9</v>
      </c>
      <c r="AB13" s="88">
        <f t="shared" si="0"/>
        <v>43.043333333333329</v>
      </c>
    </row>
    <row r="14" spans="1:28" ht="37.5" customHeight="1" thickBot="1" x14ac:dyDescent="0.25">
      <c r="A14" s="87">
        <v>10</v>
      </c>
      <c r="B14" s="89" t="s">
        <v>113</v>
      </c>
      <c r="C14" s="70" t="s">
        <v>8</v>
      </c>
      <c r="D14" s="68">
        <v>43.29</v>
      </c>
      <c r="E14" s="73">
        <v>9</v>
      </c>
      <c r="F14" s="68">
        <v>43.52</v>
      </c>
      <c r="G14" s="66">
        <v>12</v>
      </c>
      <c r="H14" s="72">
        <v>42.96</v>
      </c>
      <c r="I14" s="66">
        <v>10</v>
      </c>
      <c r="J14" s="68">
        <v>43.8</v>
      </c>
      <c r="K14" s="73">
        <v>11</v>
      </c>
      <c r="L14" s="72">
        <v>43.82</v>
      </c>
      <c r="M14" s="66">
        <v>11</v>
      </c>
      <c r="N14" s="68">
        <v>42.93</v>
      </c>
      <c r="O14" s="73">
        <v>10</v>
      </c>
      <c r="P14" s="72">
        <v>43.37</v>
      </c>
      <c r="Q14" s="66">
        <v>10</v>
      </c>
      <c r="R14" s="68">
        <v>43.1</v>
      </c>
      <c r="S14" s="66">
        <v>10</v>
      </c>
      <c r="T14" s="68">
        <v>42.96</v>
      </c>
      <c r="U14" s="66">
        <v>9</v>
      </c>
      <c r="V14" s="68">
        <v>43.01</v>
      </c>
      <c r="W14" s="66">
        <v>11</v>
      </c>
      <c r="X14" s="68">
        <v>43.18</v>
      </c>
      <c r="Y14" s="73">
        <v>10</v>
      </c>
      <c r="Z14" s="461">
        <v>42.88</v>
      </c>
      <c r="AA14" s="467">
        <v>8</v>
      </c>
      <c r="AB14" s="88">
        <f t="shared" si="0"/>
        <v>43.235000000000007</v>
      </c>
    </row>
    <row r="15" spans="1:28" ht="37.5" customHeight="1" thickBot="1" x14ac:dyDescent="0.25">
      <c r="A15" s="87">
        <v>11</v>
      </c>
      <c r="B15" s="89" t="s">
        <v>71</v>
      </c>
      <c r="C15" s="70" t="s">
        <v>8</v>
      </c>
      <c r="D15" s="67">
        <v>43.6</v>
      </c>
      <c r="E15" s="73">
        <v>12</v>
      </c>
      <c r="F15" s="67">
        <v>42.98</v>
      </c>
      <c r="G15" s="135">
        <v>8</v>
      </c>
      <c r="H15" s="457">
        <v>43.54</v>
      </c>
      <c r="I15" s="135">
        <v>12</v>
      </c>
      <c r="J15" s="67">
        <v>43.95</v>
      </c>
      <c r="K15" s="73">
        <v>12</v>
      </c>
      <c r="L15" s="67">
        <v>43.33</v>
      </c>
      <c r="M15" s="135">
        <v>10</v>
      </c>
      <c r="N15" s="67">
        <v>42.83</v>
      </c>
      <c r="O15" s="73">
        <v>9</v>
      </c>
      <c r="P15" s="67">
        <v>43.09</v>
      </c>
      <c r="Q15" s="135">
        <v>7</v>
      </c>
      <c r="R15" s="67">
        <v>43.17</v>
      </c>
      <c r="S15" s="135">
        <v>11</v>
      </c>
      <c r="T15" s="67">
        <v>43.72</v>
      </c>
      <c r="U15" s="135">
        <v>11</v>
      </c>
      <c r="V15" s="67">
        <v>42.97</v>
      </c>
      <c r="W15" s="135">
        <v>10</v>
      </c>
      <c r="X15" s="67">
        <v>43.51</v>
      </c>
      <c r="Y15" s="73">
        <v>12</v>
      </c>
      <c r="Z15" s="67">
        <v>43.64</v>
      </c>
      <c r="AA15" s="73">
        <v>12</v>
      </c>
      <c r="AB15" s="88">
        <f t="shared" si="0"/>
        <v>43.360833333333325</v>
      </c>
    </row>
    <row r="16" spans="1:28" ht="37.5" customHeight="1" thickBot="1" x14ac:dyDescent="0.25">
      <c r="A16" s="87">
        <v>12</v>
      </c>
      <c r="B16" s="103" t="s">
        <v>78</v>
      </c>
      <c r="C16" s="70">
        <v>6</v>
      </c>
      <c r="D16" s="68">
        <v>43.51</v>
      </c>
      <c r="E16" s="73">
        <v>11</v>
      </c>
      <c r="F16" s="67">
        <v>43.5</v>
      </c>
      <c r="G16" s="66">
        <v>11</v>
      </c>
      <c r="H16" s="67">
        <v>43.75</v>
      </c>
      <c r="I16" s="66">
        <v>13</v>
      </c>
      <c r="J16" s="67">
        <v>44.01</v>
      </c>
      <c r="K16" s="73">
        <v>13</v>
      </c>
      <c r="L16" s="67">
        <v>43.89</v>
      </c>
      <c r="M16" s="66">
        <v>12</v>
      </c>
      <c r="N16" s="67">
        <v>43.37</v>
      </c>
      <c r="O16" s="73">
        <v>12</v>
      </c>
      <c r="P16" s="457">
        <v>43.46</v>
      </c>
      <c r="Q16" s="66">
        <v>11</v>
      </c>
      <c r="R16" s="67">
        <v>43.26</v>
      </c>
      <c r="S16" s="66">
        <v>12</v>
      </c>
      <c r="T16" s="67">
        <v>43.58</v>
      </c>
      <c r="U16" s="66">
        <v>10</v>
      </c>
      <c r="V16" s="67">
        <v>43.58</v>
      </c>
      <c r="W16" s="66">
        <v>13</v>
      </c>
      <c r="X16" s="67">
        <v>43.47</v>
      </c>
      <c r="Y16" s="73">
        <v>11</v>
      </c>
      <c r="Z16" s="67">
        <v>43.69</v>
      </c>
      <c r="AA16" s="73">
        <v>13</v>
      </c>
      <c r="AB16" s="88">
        <f t="shared" si="0"/>
        <v>43.589166666666664</v>
      </c>
    </row>
    <row r="17" spans="1:28" ht="37.5" customHeight="1" x14ac:dyDescent="0.2">
      <c r="A17" s="87">
        <v>13</v>
      </c>
      <c r="B17" s="89" t="s">
        <v>95</v>
      </c>
      <c r="C17" s="70">
        <v>6</v>
      </c>
      <c r="D17" s="67">
        <v>43.67</v>
      </c>
      <c r="E17" s="73">
        <v>13</v>
      </c>
      <c r="F17" s="67">
        <v>43.55</v>
      </c>
      <c r="G17" s="135">
        <v>13</v>
      </c>
      <c r="H17" s="67">
        <v>43.26</v>
      </c>
      <c r="I17" s="135">
        <v>11</v>
      </c>
      <c r="J17" s="457">
        <v>43.21</v>
      </c>
      <c r="K17" s="73">
        <v>9</v>
      </c>
      <c r="L17" s="67">
        <v>44</v>
      </c>
      <c r="M17" s="135">
        <v>13</v>
      </c>
      <c r="N17" s="67">
        <v>43.7</v>
      </c>
      <c r="O17" s="73">
        <v>13</v>
      </c>
      <c r="P17" s="67">
        <v>43.5</v>
      </c>
      <c r="Q17" s="135">
        <v>12</v>
      </c>
      <c r="R17" s="67">
        <v>43.87</v>
      </c>
      <c r="S17" s="135">
        <v>13</v>
      </c>
      <c r="T17" s="67">
        <v>44.21</v>
      </c>
      <c r="U17" s="135">
        <v>12</v>
      </c>
      <c r="V17" s="67">
        <v>43.55</v>
      </c>
      <c r="W17" s="135">
        <v>12</v>
      </c>
      <c r="X17" s="67">
        <v>43.87</v>
      </c>
      <c r="Y17" s="73">
        <v>13</v>
      </c>
      <c r="Z17" s="67">
        <v>43.58</v>
      </c>
      <c r="AA17" s="73">
        <v>11</v>
      </c>
      <c r="AB17" s="88">
        <f t="shared" si="0"/>
        <v>43.664166666666667</v>
      </c>
    </row>
    <row r="18" spans="1:28" ht="13.5" thickBot="1" x14ac:dyDescent="0.25"/>
    <row r="19" spans="1:28" ht="15.75" hidden="1" thickBot="1" x14ac:dyDescent="0.25">
      <c r="A19" s="87">
        <v>18</v>
      </c>
      <c r="B19" s="74"/>
      <c r="C19" s="70"/>
      <c r="D19" s="71"/>
      <c r="E19" s="70"/>
      <c r="F19" s="71"/>
      <c r="G19" s="70"/>
      <c r="H19" s="91"/>
      <c r="I19" s="70"/>
      <c r="J19" s="71"/>
      <c r="K19" s="70"/>
      <c r="L19" s="91"/>
      <c r="M19" s="70"/>
      <c r="N19" s="71"/>
      <c r="O19" s="70"/>
      <c r="P19" s="91"/>
      <c r="Q19" s="70"/>
      <c r="R19" s="71"/>
      <c r="S19" s="70"/>
      <c r="T19" s="91"/>
      <c r="U19" s="70"/>
      <c r="V19" s="71"/>
      <c r="W19" s="70"/>
      <c r="X19" s="78"/>
      <c r="Y19" s="70"/>
      <c r="Z19" s="71"/>
      <c r="AA19" s="70"/>
      <c r="AB19" s="88" t="e">
        <f t="shared" ref="AB19:AB25" si="1">AVERAGE(D19,F19,H19,J19,L19,N19,P19,T19,V19,X19,Z19)</f>
        <v>#DIV/0!</v>
      </c>
    </row>
    <row r="20" spans="1:28" ht="15.75" hidden="1" thickBot="1" x14ac:dyDescent="0.25">
      <c r="A20" s="87">
        <v>10</v>
      </c>
      <c r="B20" s="76"/>
      <c r="C20" s="77"/>
      <c r="D20" s="78"/>
      <c r="E20" s="70"/>
      <c r="F20" s="71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0"/>
      <c r="R20" s="78"/>
      <c r="S20" s="77"/>
      <c r="T20" s="91"/>
      <c r="U20" s="70"/>
      <c r="V20" s="71"/>
      <c r="W20" s="77"/>
      <c r="X20" s="71"/>
      <c r="Y20" s="70"/>
      <c r="Z20" s="78"/>
      <c r="AA20" s="77"/>
      <c r="AB20" s="88" t="e">
        <f t="shared" si="1"/>
        <v>#DIV/0!</v>
      </c>
    </row>
    <row r="21" spans="1:28" ht="15.75" hidden="1" thickBot="1" x14ac:dyDescent="0.25">
      <c r="A21" s="87">
        <v>11</v>
      </c>
      <c r="B21" s="74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0"/>
      <c r="R21" s="71"/>
      <c r="S21" s="70"/>
      <c r="T21" s="91"/>
      <c r="U21" s="70"/>
      <c r="V21" s="71"/>
      <c r="W21" s="70"/>
      <c r="X21" s="71"/>
      <c r="Y21" s="70"/>
      <c r="Z21" s="71"/>
      <c r="AA21" s="70"/>
      <c r="AB21" s="88" t="e">
        <f t="shared" si="1"/>
        <v>#DIV/0!</v>
      </c>
    </row>
    <row r="22" spans="1:28" ht="15.75" hidden="1" thickBot="1" x14ac:dyDescent="0.25">
      <c r="A22" s="87">
        <v>12</v>
      </c>
      <c r="B22" s="74"/>
      <c r="C22" s="77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71"/>
      <c r="U22" s="70"/>
      <c r="V22" s="71"/>
      <c r="W22" s="70"/>
      <c r="X22" s="71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/>
      <c r="B23" s="79"/>
      <c r="C23" s="77"/>
      <c r="D23" s="71"/>
      <c r="E23" s="77"/>
      <c r="F23" s="78"/>
      <c r="G23" s="70"/>
      <c r="H23" s="91"/>
      <c r="I23" s="70"/>
      <c r="J23" s="71"/>
      <c r="K23" s="70"/>
      <c r="L23" s="91"/>
      <c r="M23" s="70"/>
      <c r="N23" s="71"/>
      <c r="O23" s="70"/>
      <c r="P23" s="91"/>
      <c r="Q23" s="70"/>
      <c r="R23" s="71"/>
      <c r="S23" s="70"/>
      <c r="T23" s="71"/>
      <c r="U23" s="70"/>
      <c r="V23" s="71"/>
      <c r="W23" s="70"/>
      <c r="X23" s="71"/>
      <c r="Y23" s="70"/>
      <c r="Z23" s="71"/>
      <c r="AA23" s="70"/>
      <c r="AB23" s="88" t="e">
        <f t="shared" si="1"/>
        <v>#DIV/0!</v>
      </c>
    </row>
    <row r="24" spans="1:28" ht="15.75" hidden="1" thickBot="1" x14ac:dyDescent="0.25">
      <c r="A24" s="87"/>
      <c r="B24" s="80"/>
      <c r="C24" s="70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7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/>
      <c r="B25" s="81"/>
      <c r="C25" s="82"/>
      <c r="D25" s="83"/>
      <c r="E25" s="84"/>
      <c r="F25" s="71"/>
      <c r="G25" s="84"/>
      <c r="H25" s="94"/>
      <c r="I25" s="84"/>
      <c r="J25" s="83"/>
      <c r="K25" s="84"/>
      <c r="L25" s="94"/>
      <c r="M25" s="84"/>
      <c r="N25" s="83"/>
      <c r="O25" s="84"/>
      <c r="P25" s="94"/>
      <c r="Q25" s="84"/>
      <c r="R25" s="83"/>
      <c r="S25" s="84"/>
      <c r="T25" s="71"/>
      <c r="U25" s="70"/>
      <c r="V25" s="71"/>
      <c r="W25" s="84"/>
      <c r="X25" s="71"/>
      <c r="Y25" s="84"/>
      <c r="Z25" s="83"/>
      <c r="AA25" s="84"/>
      <c r="AB25" s="88" t="e">
        <f t="shared" si="1"/>
        <v>#DIV/0!</v>
      </c>
    </row>
    <row r="26" spans="1:28" ht="29.25" customHeight="1" thickBot="1" x14ac:dyDescent="0.25">
      <c r="A26" s="586" t="s">
        <v>27</v>
      </c>
      <c r="B26" s="587"/>
      <c r="C26" s="85"/>
      <c r="D26" s="469">
        <f>AVERAGE(D5:D10)</f>
        <v>42.636666666666663</v>
      </c>
      <c r="E26" s="86">
        <v>10</v>
      </c>
      <c r="F26" s="469">
        <f>AVERAGE(F5:F10)</f>
        <v>42.663333333333334</v>
      </c>
      <c r="G26" s="86">
        <v>11</v>
      </c>
      <c r="H26" s="469">
        <f>AVERAGE(H5:H10)</f>
        <v>42.544999999999995</v>
      </c>
      <c r="I26" s="86">
        <v>7</v>
      </c>
      <c r="J26" s="469">
        <f>AVERAGE(J5:J10)</f>
        <v>42.71</v>
      </c>
      <c r="K26" s="86">
        <v>12</v>
      </c>
      <c r="L26" s="469">
        <f>AVERAGE(L5:L10)</f>
        <v>42.61</v>
      </c>
      <c r="M26" s="86">
        <v>9</v>
      </c>
      <c r="N26" s="469">
        <f>AVERAGE(N5:N10)</f>
        <v>42.486666666666672</v>
      </c>
      <c r="O26" s="86">
        <v>4</v>
      </c>
      <c r="P26" s="469">
        <f>AVERAGE(P5:P10)</f>
        <v>42.49</v>
      </c>
      <c r="Q26" s="86">
        <v>5</v>
      </c>
      <c r="R26" s="469">
        <f>AVERAGE(R5:R10)</f>
        <v>42.343333333333334</v>
      </c>
      <c r="S26" s="86">
        <v>2</v>
      </c>
      <c r="T26" s="469">
        <f>AVERAGE(T5:T10)</f>
        <v>42.428333333333335</v>
      </c>
      <c r="U26" s="86">
        <v>3</v>
      </c>
      <c r="V26" s="469">
        <f>AVERAGE(V5:V10)</f>
        <v>42.291666666666671</v>
      </c>
      <c r="W26" s="86">
        <v>1</v>
      </c>
      <c r="X26" s="469">
        <f>AVERAGE(X5:X10)</f>
        <v>42.546666666666674</v>
      </c>
      <c r="Y26" s="86">
        <v>8</v>
      </c>
      <c r="Z26" s="469">
        <f>AVERAGE(Z5:Z10)</f>
        <v>42.528333333333336</v>
      </c>
      <c r="AA26" s="86">
        <v>6</v>
      </c>
      <c r="AB26" s="129">
        <f>AVERAGE(AB5:AB17)</f>
        <v>42.911538461538463</v>
      </c>
    </row>
    <row r="27" spans="1:28" x14ac:dyDescent="0.2">
      <c r="G27" s="111"/>
      <c r="M27" s="111"/>
      <c r="N27" s="64"/>
      <c r="S27" s="111"/>
      <c r="Y27" s="111"/>
    </row>
  </sheetData>
  <mergeCells count="5">
    <mergeCell ref="A26:B26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0" orientation="landscape" verticalDpi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B6" sqref="B6"/>
    </sheetView>
  </sheetViews>
  <sheetFormatPr defaultColWidth="8.85546875" defaultRowHeight="15" x14ac:dyDescent="0.2"/>
  <cols>
    <col min="1" max="1" width="6.140625" customWidth="1"/>
    <col min="2" max="2" width="41.85546875" style="471" customWidth="1"/>
    <col min="3" max="3" width="7.42578125" customWidth="1"/>
    <col min="4" max="4" width="11.140625" style="494" customWidth="1"/>
    <col min="5" max="5" width="4.7109375" customWidth="1"/>
    <col min="6" max="6" width="10.14062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style="505" customWidth="1"/>
    <col min="28" max="28" width="10.85546875" customWidth="1"/>
  </cols>
  <sheetData>
    <row r="1" spans="1:28" ht="16.5" x14ac:dyDescent="0.25">
      <c r="A1" s="565" t="s">
        <v>122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5.75" thickBot="1" x14ac:dyDescent="0.25">
      <c r="A2" s="1"/>
      <c r="B2" s="470"/>
      <c r="C2" s="2"/>
      <c r="D2" s="493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89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88"/>
      <c r="B4" s="590"/>
      <c r="C4" s="472" t="s">
        <v>3</v>
      </c>
      <c r="D4" s="498">
        <v>1</v>
      </c>
      <c r="E4" s="106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9</v>
      </c>
      <c r="S4" s="8" t="s">
        <v>4</v>
      </c>
      <c r="T4" s="104">
        <v>10</v>
      </c>
      <c r="U4" s="8" t="s">
        <v>4</v>
      </c>
      <c r="V4" s="6">
        <v>13</v>
      </c>
      <c r="W4" s="8" t="s">
        <v>4</v>
      </c>
      <c r="X4" s="6">
        <v>21</v>
      </c>
      <c r="Y4" s="8" t="s">
        <v>4</v>
      </c>
      <c r="Z4" s="105">
        <v>33</v>
      </c>
      <c r="AA4" s="512" t="s">
        <v>5</v>
      </c>
      <c r="AB4" s="431" t="s">
        <v>6</v>
      </c>
    </row>
    <row r="5" spans="1:28" ht="38.1" customHeight="1" x14ac:dyDescent="0.25">
      <c r="A5" s="141">
        <v>1</v>
      </c>
      <c r="B5" s="495" t="s">
        <v>125</v>
      </c>
      <c r="C5" s="141" t="s">
        <v>8</v>
      </c>
      <c r="D5" s="516">
        <v>40.97</v>
      </c>
      <c r="E5" s="491">
        <v>3</v>
      </c>
      <c r="F5" s="486">
        <v>41.08</v>
      </c>
      <c r="G5" s="487">
        <v>2</v>
      </c>
      <c r="H5" s="488">
        <v>40.99</v>
      </c>
      <c r="I5" s="487">
        <v>1</v>
      </c>
      <c r="J5" s="488">
        <v>41.31</v>
      </c>
      <c r="K5" s="487">
        <v>1</v>
      </c>
      <c r="L5" s="488">
        <v>40.82</v>
      </c>
      <c r="M5" s="487">
        <v>1</v>
      </c>
      <c r="N5" s="488">
        <v>41.14</v>
      </c>
      <c r="O5" s="487">
        <v>1</v>
      </c>
      <c r="P5" s="488">
        <v>41.07</v>
      </c>
      <c r="Q5" s="487">
        <v>1</v>
      </c>
      <c r="R5" s="488">
        <v>41.23</v>
      </c>
      <c r="S5" s="487">
        <v>3</v>
      </c>
      <c r="T5" s="488">
        <v>40.94</v>
      </c>
      <c r="U5" s="487">
        <v>1</v>
      </c>
      <c r="V5" s="488">
        <v>41.4</v>
      </c>
      <c r="W5" s="487">
        <v>5</v>
      </c>
      <c r="X5" s="486">
        <v>41.16</v>
      </c>
      <c r="Y5" s="487">
        <v>3</v>
      </c>
      <c r="Z5" s="486">
        <v>40.909999999999997</v>
      </c>
      <c r="AA5" s="517">
        <v>1</v>
      </c>
      <c r="AB5" s="139">
        <f t="shared" ref="AB5:AB24" si="0">AVERAGE(D5,F5,H5,J5,L5,N5,P5,R5,T5,V5,X5,Z5)</f>
        <v>41.085000000000001</v>
      </c>
    </row>
    <row r="6" spans="1:28" ht="38.1" customHeight="1" x14ac:dyDescent="0.25">
      <c r="A6" s="483">
        <v>2</v>
      </c>
      <c r="B6" s="496" t="s">
        <v>97</v>
      </c>
      <c r="C6" s="127"/>
      <c r="D6" s="518">
        <v>40.83</v>
      </c>
      <c r="E6" s="492">
        <v>2</v>
      </c>
      <c r="F6" s="482">
        <v>41.02</v>
      </c>
      <c r="G6" s="480">
        <v>1</v>
      </c>
      <c r="H6" s="482">
        <v>41.14</v>
      </c>
      <c r="I6" s="479">
        <v>3</v>
      </c>
      <c r="J6" s="482">
        <v>41.33</v>
      </c>
      <c r="K6" s="480">
        <v>2</v>
      </c>
      <c r="L6" s="485">
        <v>41.07</v>
      </c>
      <c r="M6" s="480">
        <v>4</v>
      </c>
      <c r="N6" s="482">
        <v>41.14</v>
      </c>
      <c r="O6" s="480">
        <v>1</v>
      </c>
      <c r="P6" s="482">
        <v>41.36</v>
      </c>
      <c r="Q6" s="480">
        <v>6</v>
      </c>
      <c r="R6" s="485">
        <v>41.18</v>
      </c>
      <c r="S6" s="480">
        <v>2</v>
      </c>
      <c r="T6" s="482">
        <v>40.97</v>
      </c>
      <c r="U6" s="480">
        <v>2</v>
      </c>
      <c r="V6" s="482">
        <v>41.06</v>
      </c>
      <c r="W6" s="480">
        <v>1</v>
      </c>
      <c r="X6" s="482">
        <v>40.97</v>
      </c>
      <c r="Y6" s="480">
        <v>1</v>
      </c>
      <c r="Z6" s="482">
        <v>41.18</v>
      </c>
      <c r="AA6" s="519">
        <v>2</v>
      </c>
      <c r="AB6" s="514">
        <f t="shared" si="0"/>
        <v>41.104166666666664</v>
      </c>
    </row>
    <row r="7" spans="1:28" s="511" customFormat="1" ht="38.1" customHeight="1" x14ac:dyDescent="0.25">
      <c r="A7" s="483">
        <v>3</v>
      </c>
      <c r="B7" s="506" t="s">
        <v>80</v>
      </c>
      <c r="C7" s="527" t="s">
        <v>8</v>
      </c>
      <c r="D7" s="520">
        <v>40.79</v>
      </c>
      <c r="E7" s="508">
        <v>1</v>
      </c>
      <c r="F7" s="507">
        <v>41.08</v>
      </c>
      <c r="G7" s="509">
        <v>2</v>
      </c>
      <c r="H7" s="507">
        <v>41.23</v>
      </c>
      <c r="I7" s="509">
        <v>4</v>
      </c>
      <c r="J7" s="507">
        <v>41.41</v>
      </c>
      <c r="K7" s="509">
        <v>3</v>
      </c>
      <c r="L7" s="509">
        <v>40.880000000000003</v>
      </c>
      <c r="M7" s="509">
        <v>2</v>
      </c>
      <c r="N7" s="507">
        <v>41.24</v>
      </c>
      <c r="O7" s="509">
        <v>3</v>
      </c>
      <c r="P7" s="507">
        <v>41.1</v>
      </c>
      <c r="Q7" s="510">
        <v>2</v>
      </c>
      <c r="R7" s="507">
        <v>41.18</v>
      </c>
      <c r="S7" s="509">
        <v>1</v>
      </c>
      <c r="T7" s="507">
        <v>41.07</v>
      </c>
      <c r="U7" s="509">
        <v>3</v>
      </c>
      <c r="V7" s="507">
        <v>41.09</v>
      </c>
      <c r="W7" s="509">
        <v>2</v>
      </c>
      <c r="X7" s="507">
        <v>41.23</v>
      </c>
      <c r="Y7" s="509">
        <v>4</v>
      </c>
      <c r="Z7" s="507">
        <v>41.34</v>
      </c>
      <c r="AA7" s="519">
        <v>6</v>
      </c>
      <c r="AB7" s="514">
        <f t="shared" si="0"/>
        <v>41.136666666666677</v>
      </c>
    </row>
    <row r="8" spans="1:28" ht="38.1" customHeight="1" x14ac:dyDescent="0.25">
      <c r="A8" s="483">
        <v>4</v>
      </c>
      <c r="B8" s="33" t="s">
        <v>85</v>
      </c>
      <c r="C8" s="127" t="s">
        <v>8</v>
      </c>
      <c r="D8" s="521">
        <v>40.98</v>
      </c>
      <c r="E8" s="492">
        <v>4</v>
      </c>
      <c r="F8" s="482">
        <v>41.24</v>
      </c>
      <c r="G8" s="480">
        <v>5</v>
      </c>
      <c r="H8" s="482">
        <v>41.09</v>
      </c>
      <c r="I8" s="480">
        <v>2</v>
      </c>
      <c r="J8" s="482">
        <v>41.46</v>
      </c>
      <c r="K8" s="480">
        <v>4</v>
      </c>
      <c r="L8" s="485">
        <v>41.05</v>
      </c>
      <c r="M8" s="480">
        <v>3</v>
      </c>
      <c r="N8" s="482">
        <v>41.28</v>
      </c>
      <c r="O8" s="479">
        <v>4</v>
      </c>
      <c r="P8" s="482">
        <v>41.28</v>
      </c>
      <c r="Q8" s="480">
        <v>3</v>
      </c>
      <c r="R8" s="482">
        <v>41.33</v>
      </c>
      <c r="S8" s="480">
        <v>4</v>
      </c>
      <c r="T8" s="482">
        <v>41.28</v>
      </c>
      <c r="U8" s="480">
        <v>4</v>
      </c>
      <c r="V8" s="482">
        <v>41.28</v>
      </c>
      <c r="W8" s="480">
        <v>4</v>
      </c>
      <c r="X8" s="482">
        <v>41</v>
      </c>
      <c r="Y8" s="480">
        <v>2</v>
      </c>
      <c r="Z8" s="482">
        <v>41.25</v>
      </c>
      <c r="AA8" s="522">
        <v>3</v>
      </c>
      <c r="AB8" s="514">
        <f t="shared" si="0"/>
        <v>41.21</v>
      </c>
    </row>
    <row r="9" spans="1:28" ht="38.1" customHeight="1" x14ac:dyDescent="0.25">
      <c r="A9" s="483">
        <v>5</v>
      </c>
      <c r="B9" s="89" t="s">
        <v>100</v>
      </c>
      <c r="C9" s="475" t="s">
        <v>8</v>
      </c>
      <c r="D9" s="521">
        <v>41.19</v>
      </c>
      <c r="E9" s="492">
        <v>7</v>
      </c>
      <c r="F9" s="478">
        <v>41.25</v>
      </c>
      <c r="G9" s="480">
        <v>6</v>
      </c>
      <c r="H9" s="478">
        <v>41.47</v>
      </c>
      <c r="I9" s="480">
        <v>6</v>
      </c>
      <c r="J9" s="478">
        <v>41.49</v>
      </c>
      <c r="K9" s="480">
        <v>5</v>
      </c>
      <c r="L9" s="480">
        <v>41.08</v>
      </c>
      <c r="M9" s="480">
        <v>5</v>
      </c>
      <c r="N9" s="478">
        <v>41.43</v>
      </c>
      <c r="O9" s="480">
        <v>6</v>
      </c>
      <c r="P9" s="478">
        <v>41.33</v>
      </c>
      <c r="Q9" s="480">
        <v>4</v>
      </c>
      <c r="R9" s="479">
        <v>41.66</v>
      </c>
      <c r="S9" s="480">
        <v>8</v>
      </c>
      <c r="T9" s="480">
        <v>41.62</v>
      </c>
      <c r="U9" s="480">
        <v>12</v>
      </c>
      <c r="V9" s="480">
        <v>41.45</v>
      </c>
      <c r="W9" s="480">
        <v>7</v>
      </c>
      <c r="X9" s="480">
        <v>41.29</v>
      </c>
      <c r="Y9" s="480">
        <v>6</v>
      </c>
      <c r="Z9" s="480">
        <v>41.36</v>
      </c>
      <c r="AA9" s="522">
        <v>7</v>
      </c>
      <c r="AB9" s="514">
        <f t="shared" si="0"/>
        <v>41.384999999999998</v>
      </c>
    </row>
    <row r="10" spans="1:28" ht="36.75" customHeight="1" x14ac:dyDescent="0.25">
      <c r="A10" s="483">
        <v>6</v>
      </c>
      <c r="B10" s="33" t="s">
        <v>121</v>
      </c>
      <c r="C10" s="127">
        <v>10</v>
      </c>
      <c r="D10" s="521">
        <v>41.14</v>
      </c>
      <c r="E10" s="492">
        <v>6</v>
      </c>
      <c r="F10" s="482">
        <v>41.26</v>
      </c>
      <c r="G10" s="480">
        <v>7</v>
      </c>
      <c r="H10" s="482">
        <v>41.73</v>
      </c>
      <c r="I10" s="480">
        <v>11</v>
      </c>
      <c r="J10" s="482">
        <v>41.56</v>
      </c>
      <c r="K10" s="480">
        <v>7</v>
      </c>
      <c r="L10" s="485">
        <v>41.24</v>
      </c>
      <c r="M10" s="480">
        <v>9</v>
      </c>
      <c r="N10" s="481">
        <v>41.63</v>
      </c>
      <c r="O10" s="480">
        <v>9</v>
      </c>
      <c r="P10" s="482">
        <v>41.34</v>
      </c>
      <c r="Q10" s="480">
        <v>5</v>
      </c>
      <c r="R10" s="482">
        <v>41.55</v>
      </c>
      <c r="S10" s="480">
        <v>5</v>
      </c>
      <c r="T10" s="482">
        <v>41.3</v>
      </c>
      <c r="U10" s="480">
        <v>5</v>
      </c>
      <c r="V10" s="482">
        <v>41.4</v>
      </c>
      <c r="W10" s="480">
        <v>5</v>
      </c>
      <c r="X10" s="482">
        <v>41.26</v>
      </c>
      <c r="Y10" s="480">
        <v>5</v>
      </c>
      <c r="Z10" s="482">
        <v>41.41</v>
      </c>
      <c r="AA10" s="522">
        <v>8</v>
      </c>
      <c r="AB10" s="514">
        <f t="shared" si="0"/>
        <v>41.401666666666664</v>
      </c>
    </row>
    <row r="11" spans="1:28" ht="38.1" customHeight="1" x14ac:dyDescent="0.25">
      <c r="A11" s="483">
        <v>7</v>
      </c>
      <c r="B11" s="528" t="s">
        <v>84</v>
      </c>
      <c r="C11" s="474"/>
      <c r="D11" s="521">
        <v>41.05</v>
      </c>
      <c r="E11" s="492">
        <v>5</v>
      </c>
      <c r="F11" s="478">
        <v>41.23</v>
      </c>
      <c r="G11" s="480">
        <v>4</v>
      </c>
      <c r="H11" s="478">
        <v>41.44</v>
      </c>
      <c r="I11" s="480">
        <v>5</v>
      </c>
      <c r="J11" s="478">
        <v>41.51</v>
      </c>
      <c r="K11" s="480">
        <v>6</v>
      </c>
      <c r="L11" s="480">
        <v>41.21</v>
      </c>
      <c r="M11" s="480">
        <v>6</v>
      </c>
      <c r="N11" s="478">
        <v>41.32</v>
      </c>
      <c r="O11" s="480">
        <v>5</v>
      </c>
      <c r="P11" s="478">
        <v>42.01</v>
      </c>
      <c r="Q11" s="480">
        <v>19</v>
      </c>
      <c r="R11" s="480">
        <v>41.59</v>
      </c>
      <c r="S11" s="480">
        <v>6</v>
      </c>
      <c r="T11" s="480">
        <v>41.4</v>
      </c>
      <c r="U11" s="480">
        <v>9</v>
      </c>
      <c r="V11" s="480">
        <v>41.83</v>
      </c>
      <c r="W11" s="480">
        <v>14</v>
      </c>
      <c r="X11" s="479">
        <v>41.46</v>
      </c>
      <c r="Y11" s="480">
        <v>9</v>
      </c>
      <c r="Z11" s="480">
        <v>41.42</v>
      </c>
      <c r="AA11" s="522">
        <v>10</v>
      </c>
      <c r="AB11" s="514">
        <f t="shared" si="0"/>
        <v>41.455833333333331</v>
      </c>
    </row>
    <row r="12" spans="1:28" ht="38.1" customHeight="1" x14ac:dyDescent="0.25">
      <c r="A12" s="483">
        <v>8</v>
      </c>
      <c r="B12" s="60" t="s">
        <v>108</v>
      </c>
      <c r="C12" s="127" t="s">
        <v>8</v>
      </c>
      <c r="D12" s="518">
        <v>41.19</v>
      </c>
      <c r="E12" s="492">
        <v>7</v>
      </c>
      <c r="F12" s="482">
        <v>41.42</v>
      </c>
      <c r="G12" s="480">
        <v>8</v>
      </c>
      <c r="H12" s="482">
        <v>41.48</v>
      </c>
      <c r="I12" s="480">
        <v>7</v>
      </c>
      <c r="J12" s="482">
        <v>41.62</v>
      </c>
      <c r="K12" s="480">
        <v>8</v>
      </c>
      <c r="L12" s="485">
        <v>41.21</v>
      </c>
      <c r="M12" s="480">
        <v>6</v>
      </c>
      <c r="N12" s="482">
        <v>41.61</v>
      </c>
      <c r="O12" s="480">
        <v>8</v>
      </c>
      <c r="P12" s="481">
        <v>41.98</v>
      </c>
      <c r="Q12" s="480">
        <v>18</v>
      </c>
      <c r="R12" s="482">
        <v>41.86</v>
      </c>
      <c r="S12" s="480">
        <v>12</v>
      </c>
      <c r="T12" s="482">
        <v>41.31</v>
      </c>
      <c r="U12" s="480">
        <v>7</v>
      </c>
      <c r="V12" s="482">
        <v>41.25</v>
      </c>
      <c r="W12" s="480">
        <v>3</v>
      </c>
      <c r="X12" s="482">
        <v>41.34</v>
      </c>
      <c r="Y12" s="480">
        <v>7</v>
      </c>
      <c r="Z12" s="482">
        <v>41.3</v>
      </c>
      <c r="AA12" s="522">
        <v>4</v>
      </c>
      <c r="AB12" s="514">
        <f t="shared" si="0"/>
        <v>41.464166666666678</v>
      </c>
    </row>
    <row r="13" spans="1:28" ht="38.1" customHeight="1" x14ac:dyDescent="0.25">
      <c r="A13" s="483">
        <v>9</v>
      </c>
      <c r="B13" s="33" t="s">
        <v>118</v>
      </c>
      <c r="C13" s="484" t="s">
        <v>8</v>
      </c>
      <c r="D13" s="521">
        <v>41.46</v>
      </c>
      <c r="E13" s="492">
        <v>14</v>
      </c>
      <c r="F13" s="482">
        <v>41.52</v>
      </c>
      <c r="G13" s="480">
        <v>10</v>
      </c>
      <c r="H13" s="482">
        <v>41.48</v>
      </c>
      <c r="I13" s="480">
        <v>7</v>
      </c>
      <c r="J13" s="481">
        <v>41.84</v>
      </c>
      <c r="K13" s="480">
        <v>9</v>
      </c>
      <c r="L13" s="485">
        <v>41.21</v>
      </c>
      <c r="M13" s="480">
        <v>6</v>
      </c>
      <c r="N13" s="482">
        <v>41.73</v>
      </c>
      <c r="O13" s="480">
        <v>10</v>
      </c>
      <c r="P13" s="482">
        <v>41.44</v>
      </c>
      <c r="Q13" s="480">
        <v>7</v>
      </c>
      <c r="R13" s="482">
        <v>41.87</v>
      </c>
      <c r="S13" s="480">
        <v>13</v>
      </c>
      <c r="T13" s="482">
        <v>41.35</v>
      </c>
      <c r="U13" s="480">
        <v>8</v>
      </c>
      <c r="V13" s="482">
        <v>41.52</v>
      </c>
      <c r="W13" s="480">
        <v>9</v>
      </c>
      <c r="X13" s="482">
        <v>41.49</v>
      </c>
      <c r="Y13" s="480">
        <v>10</v>
      </c>
      <c r="Z13" s="482">
        <v>41.3</v>
      </c>
      <c r="AA13" s="522">
        <v>4</v>
      </c>
      <c r="AB13" s="514">
        <f t="shared" si="0"/>
        <v>41.517500000000005</v>
      </c>
    </row>
    <row r="14" spans="1:28" ht="37.5" customHeight="1" x14ac:dyDescent="0.25">
      <c r="A14" s="483">
        <v>10</v>
      </c>
      <c r="B14" s="33" t="s">
        <v>123</v>
      </c>
      <c r="C14" s="475" t="s">
        <v>8</v>
      </c>
      <c r="D14" s="521">
        <v>41.3</v>
      </c>
      <c r="E14" s="492">
        <v>10</v>
      </c>
      <c r="F14" s="478">
        <v>41.66</v>
      </c>
      <c r="G14" s="480">
        <v>12</v>
      </c>
      <c r="H14" s="478">
        <v>41.71</v>
      </c>
      <c r="I14" s="480">
        <v>10</v>
      </c>
      <c r="J14" s="478">
        <v>41.89</v>
      </c>
      <c r="K14" s="480">
        <v>11</v>
      </c>
      <c r="L14" s="480">
        <v>41.58</v>
      </c>
      <c r="M14" s="480">
        <v>13</v>
      </c>
      <c r="N14" s="478">
        <v>41.6</v>
      </c>
      <c r="O14" s="480">
        <v>7</v>
      </c>
      <c r="P14" s="478">
        <v>41.73</v>
      </c>
      <c r="Q14" s="480">
        <v>9</v>
      </c>
      <c r="R14" s="480">
        <v>41.7</v>
      </c>
      <c r="S14" s="480">
        <v>9</v>
      </c>
      <c r="T14" s="479">
        <v>41.31</v>
      </c>
      <c r="U14" s="480">
        <v>6</v>
      </c>
      <c r="V14" s="480">
        <v>41.53</v>
      </c>
      <c r="W14" s="480">
        <v>10</v>
      </c>
      <c r="X14" s="480">
        <v>41.42</v>
      </c>
      <c r="Y14" s="480">
        <v>8</v>
      </c>
      <c r="Z14" s="480">
        <v>41.52</v>
      </c>
      <c r="AA14" s="522">
        <v>13</v>
      </c>
      <c r="AB14" s="514">
        <f t="shared" si="0"/>
        <v>41.579166666666666</v>
      </c>
    </row>
    <row r="15" spans="1:28" ht="37.5" customHeight="1" x14ac:dyDescent="0.25">
      <c r="A15" s="483">
        <v>11</v>
      </c>
      <c r="B15" s="33" t="s">
        <v>101</v>
      </c>
      <c r="C15" s="475"/>
      <c r="D15" s="521">
        <v>41.75</v>
      </c>
      <c r="E15" s="492">
        <v>18</v>
      </c>
      <c r="F15" s="478">
        <v>41.67</v>
      </c>
      <c r="G15" s="480">
        <v>13</v>
      </c>
      <c r="H15" s="478">
        <v>41.81</v>
      </c>
      <c r="I15" s="480">
        <v>12</v>
      </c>
      <c r="J15" s="478">
        <v>41.94</v>
      </c>
      <c r="K15" s="480">
        <v>12</v>
      </c>
      <c r="L15" s="480">
        <v>41.57</v>
      </c>
      <c r="M15" s="480">
        <v>12</v>
      </c>
      <c r="N15" s="478">
        <v>41.79</v>
      </c>
      <c r="O15" s="480">
        <v>12</v>
      </c>
      <c r="P15" s="478">
        <v>41.87</v>
      </c>
      <c r="Q15" s="480">
        <v>15</v>
      </c>
      <c r="R15" s="480">
        <v>41.61</v>
      </c>
      <c r="S15" s="479">
        <v>7</v>
      </c>
      <c r="T15" s="480">
        <v>41.72</v>
      </c>
      <c r="U15" s="480">
        <v>14</v>
      </c>
      <c r="V15" s="480">
        <v>41.5</v>
      </c>
      <c r="W15" s="480">
        <v>8</v>
      </c>
      <c r="X15" s="480">
        <v>41.89</v>
      </c>
      <c r="Y15" s="480">
        <v>16</v>
      </c>
      <c r="Z15" s="480">
        <v>41.76</v>
      </c>
      <c r="AA15" s="523">
        <v>14</v>
      </c>
      <c r="AB15" s="514">
        <f t="shared" si="0"/>
        <v>41.74</v>
      </c>
    </row>
    <row r="16" spans="1:28" ht="37.5" customHeight="1" x14ac:dyDescent="0.25">
      <c r="A16" s="483">
        <v>12</v>
      </c>
      <c r="B16" s="58" t="s">
        <v>107</v>
      </c>
      <c r="C16" s="127" t="s">
        <v>8</v>
      </c>
      <c r="D16" s="518">
        <v>41.36</v>
      </c>
      <c r="E16" s="492">
        <v>12</v>
      </c>
      <c r="F16" s="482">
        <v>41.7</v>
      </c>
      <c r="G16" s="480">
        <v>14</v>
      </c>
      <c r="H16" s="481">
        <v>41.84</v>
      </c>
      <c r="I16" s="480">
        <v>13</v>
      </c>
      <c r="J16" s="482">
        <v>41.86</v>
      </c>
      <c r="K16" s="480">
        <v>10</v>
      </c>
      <c r="L16" s="485">
        <v>41.64</v>
      </c>
      <c r="M16" s="480">
        <v>14</v>
      </c>
      <c r="N16" s="482">
        <v>41.88</v>
      </c>
      <c r="O16" s="480">
        <v>16</v>
      </c>
      <c r="P16" s="482">
        <v>41.93</v>
      </c>
      <c r="Q16" s="480">
        <v>16</v>
      </c>
      <c r="R16" s="482">
        <v>42.01</v>
      </c>
      <c r="S16" s="480">
        <v>18</v>
      </c>
      <c r="T16" s="482">
        <v>41.58</v>
      </c>
      <c r="U16" s="480">
        <v>10</v>
      </c>
      <c r="V16" s="482">
        <v>41.65</v>
      </c>
      <c r="W16" s="480">
        <v>12</v>
      </c>
      <c r="X16" s="482">
        <v>41.95</v>
      </c>
      <c r="Y16" s="480">
        <v>17</v>
      </c>
      <c r="Z16" s="482">
        <v>41.5</v>
      </c>
      <c r="AA16" s="522">
        <v>12</v>
      </c>
      <c r="AB16" s="514">
        <f t="shared" si="0"/>
        <v>41.74166666666666</v>
      </c>
    </row>
    <row r="17" spans="1:28" ht="37.5" customHeight="1" x14ac:dyDescent="0.25">
      <c r="A17" s="483">
        <v>13</v>
      </c>
      <c r="B17" s="36" t="s">
        <v>117</v>
      </c>
      <c r="C17" s="473" t="s">
        <v>8</v>
      </c>
      <c r="D17" s="521">
        <v>41.28</v>
      </c>
      <c r="E17" s="492">
        <v>9</v>
      </c>
      <c r="F17" s="482">
        <v>41.47</v>
      </c>
      <c r="G17" s="479">
        <v>9</v>
      </c>
      <c r="H17" s="482">
        <v>41.62</v>
      </c>
      <c r="I17" s="480">
        <v>9</v>
      </c>
      <c r="J17" s="482">
        <v>42.27</v>
      </c>
      <c r="K17" s="480">
        <v>19</v>
      </c>
      <c r="L17" s="485">
        <v>41.86</v>
      </c>
      <c r="M17" s="480">
        <v>15</v>
      </c>
      <c r="N17" s="482">
        <v>41.81</v>
      </c>
      <c r="O17" s="480">
        <v>13</v>
      </c>
      <c r="P17" s="482">
        <v>41.79</v>
      </c>
      <c r="Q17" s="480">
        <v>11</v>
      </c>
      <c r="R17" s="482">
        <v>41.82</v>
      </c>
      <c r="S17" s="480">
        <v>11</v>
      </c>
      <c r="T17" s="482">
        <v>41.72</v>
      </c>
      <c r="U17" s="480">
        <v>15</v>
      </c>
      <c r="V17" s="482">
        <v>41.94</v>
      </c>
      <c r="W17" s="480">
        <v>15</v>
      </c>
      <c r="X17" s="482">
        <v>41.73</v>
      </c>
      <c r="Y17" s="480">
        <v>13</v>
      </c>
      <c r="Z17" s="482">
        <v>41.88</v>
      </c>
      <c r="AA17" s="522">
        <v>15</v>
      </c>
      <c r="AB17" s="514">
        <f t="shared" si="0"/>
        <v>41.765833333333333</v>
      </c>
    </row>
    <row r="18" spans="1:28" ht="33.75" customHeight="1" x14ac:dyDescent="0.25">
      <c r="A18" s="489">
        <v>14</v>
      </c>
      <c r="B18" s="497" t="s">
        <v>120</v>
      </c>
      <c r="C18" s="127">
        <v>6</v>
      </c>
      <c r="D18" s="518">
        <v>41.48</v>
      </c>
      <c r="E18" s="492">
        <v>15</v>
      </c>
      <c r="F18" s="482">
        <v>41.6</v>
      </c>
      <c r="G18" s="480">
        <v>11</v>
      </c>
      <c r="H18" s="482">
        <v>41.85</v>
      </c>
      <c r="I18" s="480">
        <v>14</v>
      </c>
      <c r="J18" s="482">
        <v>42.25</v>
      </c>
      <c r="K18" s="480">
        <v>17</v>
      </c>
      <c r="L18" s="482">
        <v>41.49</v>
      </c>
      <c r="M18" s="479">
        <v>11</v>
      </c>
      <c r="N18" s="482">
        <v>42.08</v>
      </c>
      <c r="O18" s="480">
        <v>18</v>
      </c>
      <c r="P18" s="482">
        <v>41.8</v>
      </c>
      <c r="Q18" s="480">
        <v>13</v>
      </c>
      <c r="R18" s="482">
        <v>42</v>
      </c>
      <c r="S18" s="480">
        <v>16</v>
      </c>
      <c r="T18" s="482">
        <v>41.61</v>
      </c>
      <c r="U18" s="480">
        <v>11</v>
      </c>
      <c r="V18" s="482">
        <v>41.6</v>
      </c>
      <c r="W18" s="480">
        <v>11</v>
      </c>
      <c r="X18" s="482">
        <v>41.61</v>
      </c>
      <c r="Y18" s="480">
        <v>12</v>
      </c>
      <c r="Z18" s="482">
        <v>41.95</v>
      </c>
      <c r="AA18" s="522">
        <v>17</v>
      </c>
      <c r="AB18" s="514">
        <f t="shared" si="0"/>
        <v>41.776666666666671</v>
      </c>
    </row>
    <row r="19" spans="1:28" ht="30" customHeight="1" x14ac:dyDescent="0.25">
      <c r="A19" s="474">
        <v>15</v>
      </c>
      <c r="B19" s="58" t="s">
        <v>98</v>
      </c>
      <c r="C19" s="483">
        <v>1</v>
      </c>
      <c r="D19" s="521">
        <v>41.35</v>
      </c>
      <c r="E19" s="492">
        <v>11</v>
      </c>
      <c r="F19" s="478">
        <v>41.81</v>
      </c>
      <c r="G19" s="480">
        <v>15</v>
      </c>
      <c r="H19" s="478">
        <v>41.88</v>
      </c>
      <c r="I19" s="480">
        <v>17</v>
      </c>
      <c r="J19" s="478">
        <v>42.18</v>
      </c>
      <c r="K19" s="480">
        <v>16</v>
      </c>
      <c r="L19" s="479">
        <v>41.48</v>
      </c>
      <c r="M19" s="480">
        <v>10</v>
      </c>
      <c r="N19" s="478">
        <v>41.77</v>
      </c>
      <c r="O19" s="480">
        <v>11</v>
      </c>
      <c r="P19" s="478">
        <v>41.73</v>
      </c>
      <c r="Q19" s="480">
        <v>9</v>
      </c>
      <c r="R19" s="478">
        <v>42.11</v>
      </c>
      <c r="S19" s="480">
        <v>19</v>
      </c>
      <c r="T19" s="478">
        <v>41.76</v>
      </c>
      <c r="U19" s="480">
        <v>16</v>
      </c>
      <c r="V19" s="478">
        <v>41.8</v>
      </c>
      <c r="W19" s="480">
        <v>13</v>
      </c>
      <c r="X19" s="478">
        <v>41.88</v>
      </c>
      <c r="Y19" s="480">
        <v>14</v>
      </c>
      <c r="Z19" s="478">
        <v>41.94</v>
      </c>
      <c r="AA19" s="522">
        <v>16</v>
      </c>
      <c r="AB19" s="514">
        <f t="shared" si="0"/>
        <v>41.807499999999997</v>
      </c>
    </row>
    <row r="20" spans="1:28" ht="33.75" customHeight="1" x14ac:dyDescent="0.25">
      <c r="A20" s="474">
        <v>16</v>
      </c>
      <c r="B20" s="34" t="s">
        <v>124</v>
      </c>
      <c r="C20" s="474" t="s">
        <v>8</v>
      </c>
      <c r="D20" s="521">
        <v>41.58</v>
      </c>
      <c r="E20" s="492">
        <v>16</v>
      </c>
      <c r="F20" s="478">
        <v>41.97</v>
      </c>
      <c r="G20" s="480">
        <v>17</v>
      </c>
      <c r="H20" s="478">
        <v>41.85</v>
      </c>
      <c r="I20" s="480">
        <v>14</v>
      </c>
      <c r="J20" s="478">
        <v>42.25</v>
      </c>
      <c r="K20" s="480">
        <v>17</v>
      </c>
      <c r="L20" s="478">
        <v>41.89</v>
      </c>
      <c r="M20" s="480">
        <v>17</v>
      </c>
      <c r="N20" s="478">
        <v>41.94</v>
      </c>
      <c r="O20" s="480">
        <v>17</v>
      </c>
      <c r="P20" s="478">
        <v>41.63</v>
      </c>
      <c r="Q20" s="480">
        <v>8</v>
      </c>
      <c r="R20" s="480">
        <v>41.92</v>
      </c>
      <c r="S20" s="480">
        <v>15</v>
      </c>
      <c r="T20" s="480">
        <v>41.82</v>
      </c>
      <c r="U20" s="480">
        <v>17</v>
      </c>
      <c r="V20" s="480">
        <v>42.01</v>
      </c>
      <c r="W20" s="480">
        <v>17</v>
      </c>
      <c r="X20" s="480">
        <v>41.53</v>
      </c>
      <c r="Y20" s="480">
        <v>11</v>
      </c>
      <c r="Z20" s="479">
        <v>41.41</v>
      </c>
      <c r="AA20" s="522">
        <v>8</v>
      </c>
      <c r="AB20" s="514">
        <f t="shared" si="0"/>
        <v>41.816666666666663</v>
      </c>
    </row>
    <row r="21" spans="1:28" ht="39" customHeight="1" x14ac:dyDescent="0.25">
      <c r="A21" s="474">
        <v>17</v>
      </c>
      <c r="B21" s="33" t="s">
        <v>115</v>
      </c>
      <c r="C21" s="483" t="s">
        <v>8</v>
      </c>
      <c r="D21" s="518">
        <v>41.4</v>
      </c>
      <c r="E21" s="492">
        <v>13</v>
      </c>
      <c r="F21" s="481">
        <v>41.91</v>
      </c>
      <c r="G21" s="480">
        <v>16</v>
      </c>
      <c r="H21" s="482">
        <v>42.23</v>
      </c>
      <c r="I21" s="480">
        <v>19</v>
      </c>
      <c r="J21" s="482">
        <v>41.96</v>
      </c>
      <c r="K21" s="480">
        <v>13</v>
      </c>
      <c r="L21" s="482">
        <v>42.06</v>
      </c>
      <c r="M21" s="480">
        <v>19</v>
      </c>
      <c r="N21" s="482">
        <v>41.81</v>
      </c>
      <c r="O21" s="480">
        <v>13</v>
      </c>
      <c r="P21" s="482">
        <v>41.93</v>
      </c>
      <c r="Q21" s="480">
        <v>16</v>
      </c>
      <c r="R21" s="482">
        <v>41.88</v>
      </c>
      <c r="S21" s="480">
        <v>14</v>
      </c>
      <c r="T21" s="482">
        <v>41.62</v>
      </c>
      <c r="U21" s="480">
        <v>13</v>
      </c>
      <c r="V21" s="482">
        <v>41.98</v>
      </c>
      <c r="W21" s="480">
        <v>16</v>
      </c>
      <c r="X21" s="482">
        <v>41.88</v>
      </c>
      <c r="Y21" s="480">
        <v>14</v>
      </c>
      <c r="Z21" s="482">
        <v>41.47</v>
      </c>
      <c r="AA21" s="522">
        <v>11</v>
      </c>
      <c r="AB21" s="514">
        <f t="shared" si="0"/>
        <v>41.844166666666666</v>
      </c>
    </row>
    <row r="22" spans="1:28" ht="35.25" customHeight="1" x14ac:dyDescent="0.25">
      <c r="A22" s="474">
        <v>18</v>
      </c>
      <c r="B22" s="33" t="s">
        <v>116</v>
      </c>
      <c r="C22" s="483">
        <v>8</v>
      </c>
      <c r="D22" s="524">
        <v>41.73</v>
      </c>
      <c r="E22" s="492">
        <v>17</v>
      </c>
      <c r="F22" s="482">
        <v>41.98</v>
      </c>
      <c r="G22" s="480">
        <v>18</v>
      </c>
      <c r="H22" s="482">
        <v>41.86</v>
      </c>
      <c r="I22" s="480">
        <v>16</v>
      </c>
      <c r="J22" s="482">
        <v>42</v>
      </c>
      <c r="K22" s="480">
        <v>14</v>
      </c>
      <c r="L22" s="482">
        <v>41.95</v>
      </c>
      <c r="M22" s="480">
        <v>18</v>
      </c>
      <c r="N22" s="482">
        <v>41.86</v>
      </c>
      <c r="O22" s="480">
        <v>15</v>
      </c>
      <c r="P22" s="482">
        <v>41.79</v>
      </c>
      <c r="Q22" s="480">
        <v>11</v>
      </c>
      <c r="R22" s="482">
        <v>41.72</v>
      </c>
      <c r="S22" s="480">
        <v>10</v>
      </c>
      <c r="T22" s="482">
        <v>42.08</v>
      </c>
      <c r="U22" s="480">
        <v>18</v>
      </c>
      <c r="V22" s="482">
        <v>42.44</v>
      </c>
      <c r="W22" s="480">
        <v>20</v>
      </c>
      <c r="X22" s="482">
        <v>42.02</v>
      </c>
      <c r="Y22" s="480">
        <v>18</v>
      </c>
      <c r="Z22" s="482">
        <v>42.25</v>
      </c>
      <c r="AA22" s="522">
        <v>18</v>
      </c>
      <c r="AB22" s="514">
        <f t="shared" si="0"/>
        <v>41.973333333333329</v>
      </c>
    </row>
    <row r="23" spans="1:28" ht="39" customHeight="1" x14ac:dyDescent="0.25">
      <c r="A23" s="474">
        <v>19</v>
      </c>
      <c r="B23" s="33" t="s">
        <v>26</v>
      </c>
      <c r="C23" s="474">
        <v>20</v>
      </c>
      <c r="D23" s="521">
        <v>42.18</v>
      </c>
      <c r="E23" s="492">
        <v>20</v>
      </c>
      <c r="F23" s="478">
        <v>42.09</v>
      </c>
      <c r="G23" s="480">
        <v>19</v>
      </c>
      <c r="H23" s="478">
        <v>41.95</v>
      </c>
      <c r="I23" s="480">
        <v>18</v>
      </c>
      <c r="J23" s="478">
        <v>42.1</v>
      </c>
      <c r="K23" s="480">
        <v>15</v>
      </c>
      <c r="L23" s="478">
        <v>41.87</v>
      </c>
      <c r="M23" s="480">
        <v>16</v>
      </c>
      <c r="N23" s="478">
        <v>42.21</v>
      </c>
      <c r="O23" s="480">
        <v>19</v>
      </c>
      <c r="P23" s="478">
        <v>41.82</v>
      </c>
      <c r="Q23" s="480">
        <v>14</v>
      </c>
      <c r="R23" s="480">
        <v>42</v>
      </c>
      <c r="S23" s="480">
        <v>17</v>
      </c>
      <c r="T23" s="480">
        <v>42.42</v>
      </c>
      <c r="U23" s="480">
        <v>20</v>
      </c>
      <c r="V23" s="479">
        <v>42.25</v>
      </c>
      <c r="W23" s="480">
        <v>18</v>
      </c>
      <c r="X23" s="480">
        <v>42.49</v>
      </c>
      <c r="Y23" s="480">
        <v>20</v>
      </c>
      <c r="Z23" s="480">
        <v>42.28</v>
      </c>
      <c r="AA23" s="522">
        <v>19</v>
      </c>
      <c r="AB23" s="514">
        <f t="shared" si="0"/>
        <v>42.138333333333343</v>
      </c>
    </row>
    <row r="24" spans="1:28" ht="33.75" customHeight="1" thickBot="1" x14ac:dyDescent="0.3">
      <c r="A24" s="490">
        <v>20</v>
      </c>
      <c r="B24" s="36" t="s">
        <v>119</v>
      </c>
      <c r="C24" s="142"/>
      <c r="D24" s="525">
        <v>42.16</v>
      </c>
      <c r="E24" s="502">
        <v>19</v>
      </c>
      <c r="F24" s="501">
        <v>42.3</v>
      </c>
      <c r="G24" s="503">
        <v>20</v>
      </c>
      <c r="H24" s="501">
        <v>42.29</v>
      </c>
      <c r="I24" s="503">
        <v>20</v>
      </c>
      <c r="J24" s="501">
        <v>42.41</v>
      </c>
      <c r="K24" s="504">
        <v>20</v>
      </c>
      <c r="L24" s="501">
        <v>42.77</v>
      </c>
      <c r="M24" s="503">
        <v>20</v>
      </c>
      <c r="N24" s="501">
        <v>42.87</v>
      </c>
      <c r="O24" s="503">
        <v>20</v>
      </c>
      <c r="P24" s="501">
        <v>43.2</v>
      </c>
      <c r="Q24" s="503">
        <v>20</v>
      </c>
      <c r="R24" s="501">
        <v>42.56</v>
      </c>
      <c r="S24" s="503">
        <v>20</v>
      </c>
      <c r="T24" s="501">
        <v>42.16</v>
      </c>
      <c r="U24" s="503">
        <v>19</v>
      </c>
      <c r="V24" s="501">
        <v>42.35</v>
      </c>
      <c r="W24" s="503">
        <v>19</v>
      </c>
      <c r="X24" s="501">
        <v>42.17</v>
      </c>
      <c r="Y24" s="503">
        <v>19</v>
      </c>
      <c r="Z24" s="501">
        <v>42.38</v>
      </c>
      <c r="AA24" s="526">
        <v>20</v>
      </c>
      <c r="AB24" s="515">
        <f t="shared" si="0"/>
        <v>42.468333333333341</v>
      </c>
    </row>
    <row r="25" spans="1:28" ht="29.25" customHeight="1" thickBot="1" x14ac:dyDescent="0.25">
      <c r="A25" s="586" t="s">
        <v>27</v>
      </c>
      <c r="B25" s="587"/>
      <c r="C25" s="499"/>
      <c r="D25" s="500">
        <f>AVERAGE(D5:D10)</f>
        <v>40.983333333333327</v>
      </c>
      <c r="E25" s="476">
        <v>1</v>
      </c>
      <c r="F25" s="477">
        <f>AVERAGE(F5:F10)</f>
        <v>41.154999999999994</v>
      </c>
      <c r="G25" s="476">
        <v>4</v>
      </c>
      <c r="H25" s="477">
        <f>AVERAGE(H5:H10)</f>
        <v>41.274999999999999</v>
      </c>
      <c r="I25" s="476">
        <v>8</v>
      </c>
      <c r="J25" s="477">
        <f>AVERAGE(J5:J10)</f>
        <v>41.426666666666669</v>
      </c>
      <c r="K25" s="476">
        <v>12</v>
      </c>
      <c r="L25" s="477">
        <f>AVERAGE(L5:L10)</f>
        <v>41.023333333333333</v>
      </c>
      <c r="M25" s="476">
        <v>2</v>
      </c>
      <c r="N25" s="477">
        <f>AVERAGE(N5:N10)</f>
        <v>41.31</v>
      </c>
      <c r="O25" s="476">
        <v>10</v>
      </c>
      <c r="P25" s="477">
        <f>AVERAGE(P5:P10)</f>
        <v>41.246666666666663</v>
      </c>
      <c r="Q25" s="476">
        <v>7</v>
      </c>
      <c r="R25" s="477">
        <f>AVERAGE(R5:R10)</f>
        <v>41.354999999999997</v>
      </c>
      <c r="S25" s="476">
        <v>11</v>
      </c>
      <c r="T25" s="477">
        <f>AVERAGE(T5:T10)</f>
        <v>41.196666666666665</v>
      </c>
      <c r="U25" s="476">
        <v>5</v>
      </c>
      <c r="V25" s="477">
        <f>AVERAGE(V5:V10)</f>
        <v>41.280000000000008</v>
      </c>
      <c r="W25" s="476">
        <v>9</v>
      </c>
      <c r="X25" s="477">
        <f>AVERAGE(X5:X10)</f>
        <v>41.151666666666664</v>
      </c>
      <c r="Y25" s="476">
        <v>3</v>
      </c>
      <c r="Z25" s="477">
        <f>AVERAGE(Z5:Z10)</f>
        <v>41.241666666666667</v>
      </c>
      <c r="AA25" s="513">
        <v>6</v>
      </c>
      <c r="AB25" s="432">
        <f>AVERAGE(AB5:AB17)</f>
        <v>41.429743589743595</v>
      </c>
    </row>
    <row r="26" spans="1:28" x14ac:dyDescent="0.2">
      <c r="G26" s="111"/>
      <c r="M26" s="111"/>
      <c r="N26" s="64"/>
      <c r="S26" s="111"/>
      <c r="Y26" s="111"/>
    </row>
  </sheetData>
  <mergeCells count="5">
    <mergeCell ref="A1:AB1"/>
    <mergeCell ref="A3:A4"/>
    <mergeCell ref="B3:B4"/>
    <mergeCell ref="D3:AA3"/>
    <mergeCell ref="A25:B25"/>
  </mergeCells>
  <pageMargins left="0.19685039370078741" right="0.19685039370078741" top="0.98425196850393704" bottom="0.98425196850393704" header="0.51181102362204722" footer="0.51181102362204722"/>
  <pageSetup paperSize="9" scale="55" orientation="landscape" verticalDpi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AJ16" sqref="AJ16"/>
    </sheetView>
  </sheetViews>
  <sheetFormatPr defaultColWidth="8.85546875" defaultRowHeight="12.75" x14ac:dyDescent="0.2"/>
  <cols>
    <col min="1" max="1" width="6.140625" customWidth="1"/>
    <col min="2" max="2" width="23.285156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140625" customWidth="1"/>
    <col min="27" max="27" width="4.7109375" customWidth="1"/>
    <col min="28" max="28" width="10.85546875" customWidth="1"/>
  </cols>
  <sheetData>
    <row r="1" spans="1:28" ht="16.5" x14ac:dyDescent="0.25">
      <c r="A1" s="565" t="s">
        <v>130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6">
        <v>1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" t="s">
        <v>13</v>
      </c>
      <c r="C5" s="123">
        <v>5</v>
      </c>
      <c r="D5" s="136">
        <v>39.31</v>
      </c>
      <c r="E5" s="135">
        <v>1</v>
      </c>
      <c r="F5" s="130">
        <v>39.520000000000003</v>
      </c>
      <c r="G5" s="135">
        <v>1</v>
      </c>
      <c r="H5" s="465">
        <v>39.08</v>
      </c>
      <c r="I5" s="135">
        <v>1</v>
      </c>
      <c r="J5" s="130">
        <v>39.520000000000003</v>
      </c>
      <c r="K5" s="135">
        <v>1</v>
      </c>
      <c r="L5" s="130">
        <v>39.54</v>
      </c>
      <c r="M5" s="135">
        <v>1</v>
      </c>
      <c r="N5" s="130">
        <v>39.06</v>
      </c>
      <c r="O5" s="135">
        <v>1</v>
      </c>
      <c r="P5" s="530">
        <v>39.229999999999997</v>
      </c>
      <c r="Q5" s="135">
        <v>1</v>
      </c>
      <c r="R5" s="130">
        <v>39.229999999999997</v>
      </c>
      <c r="S5" s="135">
        <v>1</v>
      </c>
      <c r="T5" s="130">
        <v>39.380000000000003</v>
      </c>
      <c r="U5" s="135">
        <v>2</v>
      </c>
      <c r="V5" s="130">
        <v>39.4</v>
      </c>
      <c r="W5" s="135">
        <v>2</v>
      </c>
      <c r="X5" s="130">
        <v>39.07</v>
      </c>
      <c r="Y5" s="135">
        <v>1</v>
      </c>
      <c r="Z5" s="130">
        <v>39.25</v>
      </c>
      <c r="AA5" s="135">
        <v>1</v>
      </c>
      <c r="AB5" s="88">
        <f t="shared" ref="AB5:AB28" si="0">AVERAGE(D5,F5,H5,J5,L5,N5,P5,R5,T5,V5,X5,Z5)</f>
        <v>39.299166666666665</v>
      </c>
    </row>
    <row r="6" spans="1:28" ht="38.1" customHeight="1" thickBot="1" x14ac:dyDescent="0.25">
      <c r="A6" s="87">
        <v>2</v>
      </c>
      <c r="B6" s="495" t="s">
        <v>127</v>
      </c>
      <c r="C6" s="70">
        <v>7.5</v>
      </c>
      <c r="D6" s="67">
        <v>39.56</v>
      </c>
      <c r="E6" s="456">
        <v>2</v>
      </c>
      <c r="F6" s="67">
        <v>40.08</v>
      </c>
      <c r="G6" s="66">
        <v>6</v>
      </c>
      <c r="H6" s="67">
        <v>39.36</v>
      </c>
      <c r="I6" s="66">
        <v>2</v>
      </c>
      <c r="J6" s="67">
        <v>39.619999999999997</v>
      </c>
      <c r="K6" s="66">
        <v>2</v>
      </c>
      <c r="L6" s="67">
        <v>39.78</v>
      </c>
      <c r="M6" s="66">
        <v>3</v>
      </c>
      <c r="N6" s="67">
        <v>39.4</v>
      </c>
      <c r="O6" s="66">
        <v>3</v>
      </c>
      <c r="P6" s="67">
        <v>39.74</v>
      </c>
      <c r="Q6" s="66">
        <v>7</v>
      </c>
      <c r="R6" s="67">
        <v>39.26</v>
      </c>
      <c r="S6" s="66">
        <v>2</v>
      </c>
      <c r="T6" s="67">
        <v>39.47</v>
      </c>
      <c r="U6" s="66">
        <v>3</v>
      </c>
      <c r="V6" s="67">
        <v>39.450000000000003</v>
      </c>
      <c r="W6" s="66">
        <v>3</v>
      </c>
      <c r="X6" s="67">
        <v>39.25</v>
      </c>
      <c r="Y6" s="66">
        <v>2</v>
      </c>
      <c r="Z6" s="67">
        <v>39.33</v>
      </c>
      <c r="AA6" s="66">
        <v>3</v>
      </c>
      <c r="AB6" s="88">
        <f t="shared" si="0"/>
        <v>39.524999999999999</v>
      </c>
    </row>
    <row r="7" spans="1:28" ht="38.1" customHeight="1" thickBot="1" x14ac:dyDescent="0.25">
      <c r="A7" s="87">
        <v>3</v>
      </c>
      <c r="B7" s="89" t="s">
        <v>28</v>
      </c>
      <c r="C7" s="70" t="s">
        <v>8</v>
      </c>
      <c r="D7" s="68">
        <v>39.770000000000003</v>
      </c>
      <c r="E7" s="66">
        <v>4</v>
      </c>
      <c r="F7" s="67">
        <v>39.78</v>
      </c>
      <c r="G7" s="66">
        <v>2</v>
      </c>
      <c r="H7" s="67">
        <v>39.380000000000003</v>
      </c>
      <c r="I7" s="66">
        <v>3</v>
      </c>
      <c r="J7" s="67">
        <v>39.700000000000003</v>
      </c>
      <c r="K7" s="66">
        <v>4</v>
      </c>
      <c r="L7" s="67">
        <v>39.96</v>
      </c>
      <c r="M7" s="66">
        <v>6</v>
      </c>
      <c r="N7" s="67">
        <v>39.35</v>
      </c>
      <c r="O7" s="66">
        <v>2</v>
      </c>
      <c r="P7" s="67">
        <v>39.5</v>
      </c>
      <c r="Q7" s="66">
        <v>3</v>
      </c>
      <c r="R7" s="67">
        <v>39.35</v>
      </c>
      <c r="S7" s="66">
        <v>4</v>
      </c>
      <c r="T7" s="67">
        <v>39.36</v>
      </c>
      <c r="U7" s="66">
        <v>1</v>
      </c>
      <c r="V7" s="457">
        <v>39.61</v>
      </c>
      <c r="W7" s="66">
        <v>6</v>
      </c>
      <c r="X7" s="67">
        <v>39.630000000000003</v>
      </c>
      <c r="Y7" s="66">
        <v>8</v>
      </c>
      <c r="Z7" s="67">
        <v>39.299999999999997</v>
      </c>
      <c r="AA7" s="66">
        <v>2</v>
      </c>
      <c r="AB7" s="88">
        <f t="shared" si="0"/>
        <v>39.557500000000005</v>
      </c>
    </row>
    <row r="8" spans="1:28" ht="38.1" customHeight="1" thickBot="1" x14ac:dyDescent="0.25">
      <c r="A8" s="87">
        <v>4</v>
      </c>
      <c r="B8" s="74" t="s">
        <v>18</v>
      </c>
      <c r="C8" s="70" t="s">
        <v>8</v>
      </c>
      <c r="D8" s="67">
        <v>39.57</v>
      </c>
      <c r="E8" s="66">
        <v>3</v>
      </c>
      <c r="F8" s="67">
        <v>39.93</v>
      </c>
      <c r="G8" s="66">
        <v>3</v>
      </c>
      <c r="H8" s="67">
        <v>39.61</v>
      </c>
      <c r="I8" s="135">
        <v>4</v>
      </c>
      <c r="J8" s="67">
        <v>39.630000000000003</v>
      </c>
      <c r="K8" s="66">
        <v>3</v>
      </c>
      <c r="L8" s="67">
        <v>39.6</v>
      </c>
      <c r="M8" s="135">
        <v>2</v>
      </c>
      <c r="N8" s="67">
        <v>39.42</v>
      </c>
      <c r="O8" s="135">
        <v>4</v>
      </c>
      <c r="P8" s="67">
        <v>39.47</v>
      </c>
      <c r="Q8" s="66">
        <v>2</v>
      </c>
      <c r="R8" s="457">
        <v>39.31</v>
      </c>
      <c r="S8" s="66">
        <v>3</v>
      </c>
      <c r="T8" s="67">
        <v>39.6</v>
      </c>
      <c r="U8" s="66">
        <v>4</v>
      </c>
      <c r="V8" s="67">
        <v>39.33</v>
      </c>
      <c r="W8" s="66">
        <v>1</v>
      </c>
      <c r="X8" s="67">
        <v>39.5</v>
      </c>
      <c r="Y8" s="135">
        <v>7</v>
      </c>
      <c r="Z8" s="67">
        <v>39.74</v>
      </c>
      <c r="AA8" s="135">
        <v>11</v>
      </c>
      <c r="AB8" s="88">
        <f t="shared" si="0"/>
        <v>39.55916666666667</v>
      </c>
    </row>
    <row r="9" spans="1:28" ht="38.1" customHeight="1" thickBot="1" x14ac:dyDescent="0.25">
      <c r="A9" s="87">
        <v>5</v>
      </c>
      <c r="B9" s="89" t="s">
        <v>7</v>
      </c>
      <c r="C9" s="70" t="s">
        <v>8</v>
      </c>
      <c r="D9" s="67">
        <v>39.799999999999997</v>
      </c>
      <c r="E9" s="66">
        <v>5</v>
      </c>
      <c r="F9" s="67">
        <v>40.020000000000003</v>
      </c>
      <c r="G9" s="135">
        <v>5</v>
      </c>
      <c r="H9" s="67">
        <v>39.94</v>
      </c>
      <c r="I9" s="66">
        <v>10</v>
      </c>
      <c r="J9" s="67">
        <v>39.94</v>
      </c>
      <c r="K9" s="66">
        <v>8</v>
      </c>
      <c r="L9" s="67">
        <v>39.85</v>
      </c>
      <c r="M9" s="66">
        <v>4</v>
      </c>
      <c r="N9" s="67">
        <v>39.61</v>
      </c>
      <c r="O9" s="66">
        <v>6</v>
      </c>
      <c r="P9" s="67">
        <v>39.54</v>
      </c>
      <c r="Q9" s="66">
        <v>4</v>
      </c>
      <c r="R9" s="67">
        <v>39.39</v>
      </c>
      <c r="S9" s="66">
        <v>5</v>
      </c>
      <c r="T9" s="457">
        <v>39.630000000000003</v>
      </c>
      <c r="U9" s="66">
        <v>7</v>
      </c>
      <c r="V9" s="67">
        <v>39.729999999999997</v>
      </c>
      <c r="W9" s="66">
        <v>7</v>
      </c>
      <c r="X9" s="67">
        <v>39.46</v>
      </c>
      <c r="Y9" s="66">
        <v>5</v>
      </c>
      <c r="Z9" s="67">
        <v>39.57</v>
      </c>
      <c r="AA9" s="66">
        <v>6</v>
      </c>
      <c r="AB9" s="88">
        <f t="shared" si="0"/>
        <v>39.706666666666663</v>
      </c>
    </row>
    <row r="10" spans="1:28" ht="36.75" customHeight="1" thickBot="1" x14ac:dyDescent="0.25">
      <c r="A10" s="87">
        <v>6</v>
      </c>
      <c r="B10" s="89" t="s">
        <v>37</v>
      </c>
      <c r="C10" s="70" t="s">
        <v>8</v>
      </c>
      <c r="D10" s="68">
        <v>39.85</v>
      </c>
      <c r="E10" s="66">
        <v>6</v>
      </c>
      <c r="F10" s="68">
        <v>40.130000000000003</v>
      </c>
      <c r="G10" s="66">
        <v>8</v>
      </c>
      <c r="H10" s="72">
        <v>39.700000000000003</v>
      </c>
      <c r="I10" s="66">
        <v>5</v>
      </c>
      <c r="J10" s="68">
        <v>39.75</v>
      </c>
      <c r="K10" s="66">
        <v>5</v>
      </c>
      <c r="L10" s="72">
        <v>39.979999999999997</v>
      </c>
      <c r="M10" s="66">
        <v>7</v>
      </c>
      <c r="N10" s="68">
        <v>39.840000000000003</v>
      </c>
      <c r="O10" s="66">
        <v>9</v>
      </c>
      <c r="P10" s="72">
        <v>39.979999999999997</v>
      </c>
      <c r="Q10" s="66">
        <v>9</v>
      </c>
      <c r="R10" s="68">
        <v>39.57</v>
      </c>
      <c r="S10" s="66">
        <v>6</v>
      </c>
      <c r="T10" s="68">
        <v>39.6</v>
      </c>
      <c r="U10" s="66">
        <v>4</v>
      </c>
      <c r="V10" s="68">
        <v>39.6</v>
      </c>
      <c r="W10" s="135">
        <v>5</v>
      </c>
      <c r="X10" s="461">
        <v>39.42</v>
      </c>
      <c r="Y10" s="66">
        <v>3</v>
      </c>
      <c r="Z10" s="68">
        <v>39.869999999999997</v>
      </c>
      <c r="AA10" s="66">
        <v>12</v>
      </c>
      <c r="AB10" s="88">
        <f t="shared" si="0"/>
        <v>39.774166666666673</v>
      </c>
    </row>
    <row r="11" spans="1:28" ht="38.1" customHeight="1" thickBot="1" x14ac:dyDescent="0.25">
      <c r="A11" s="87">
        <v>7</v>
      </c>
      <c r="B11" s="103" t="s">
        <v>48</v>
      </c>
      <c r="C11" s="77"/>
      <c r="D11" s="68">
        <v>40.14</v>
      </c>
      <c r="E11" s="73">
        <v>9</v>
      </c>
      <c r="F11" s="67">
        <v>40.21</v>
      </c>
      <c r="G11" s="66">
        <v>10</v>
      </c>
      <c r="H11" s="67">
        <v>39.81</v>
      </c>
      <c r="I11" s="135">
        <v>7</v>
      </c>
      <c r="J11" s="67">
        <v>39.79</v>
      </c>
      <c r="K11" s="73">
        <v>6</v>
      </c>
      <c r="L11" s="67">
        <v>40</v>
      </c>
      <c r="M11" s="135">
        <v>8</v>
      </c>
      <c r="N11" s="67">
        <v>40.01</v>
      </c>
      <c r="O11" s="135">
        <v>11</v>
      </c>
      <c r="P11" s="67">
        <v>39.76</v>
      </c>
      <c r="Q11" s="135">
        <v>8</v>
      </c>
      <c r="R11" s="67">
        <v>39.74</v>
      </c>
      <c r="S11" s="135">
        <v>8</v>
      </c>
      <c r="T11" s="67">
        <v>39.6</v>
      </c>
      <c r="U11" s="73">
        <v>4</v>
      </c>
      <c r="V11" s="67">
        <v>39.590000000000003</v>
      </c>
      <c r="W11" s="66">
        <v>4</v>
      </c>
      <c r="X11" s="67">
        <v>39.49</v>
      </c>
      <c r="Y11" s="135">
        <v>6</v>
      </c>
      <c r="Z11" s="457">
        <v>39.450000000000003</v>
      </c>
      <c r="AA11" s="135">
        <v>4</v>
      </c>
      <c r="AB11" s="88">
        <f t="shared" si="0"/>
        <v>39.799166666666665</v>
      </c>
    </row>
    <row r="12" spans="1:28" ht="38.1" customHeight="1" thickBot="1" x14ac:dyDescent="0.25">
      <c r="A12" s="87">
        <v>8</v>
      </c>
      <c r="B12" s="60" t="s">
        <v>29</v>
      </c>
      <c r="C12" s="70" t="s">
        <v>8</v>
      </c>
      <c r="D12" s="68">
        <v>39.86</v>
      </c>
      <c r="E12" s="73">
        <v>7</v>
      </c>
      <c r="F12" s="67">
        <v>40.11</v>
      </c>
      <c r="G12" s="66">
        <v>7</v>
      </c>
      <c r="H12" s="67">
        <v>39.86</v>
      </c>
      <c r="I12" s="66">
        <v>8</v>
      </c>
      <c r="J12" s="67">
        <v>39.89</v>
      </c>
      <c r="K12" s="73">
        <v>7</v>
      </c>
      <c r="L12" s="67">
        <v>39.89</v>
      </c>
      <c r="M12" s="66">
        <v>5</v>
      </c>
      <c r="N12" s="457">
        <v>39.6</v>
      </c>
      <c r="O12" s="66">
        <v>5</v>
      </c>
      <c r="P12" s="67">
        <v>40.299999999999997</v>
      </c>
      <c r="Q12" s="66">
        <v>13</v>
      </c>
      <c r="R12" s="67">
        <v>39.770000000000003</v>
      </c>
      <c r="S12" s="66">
        <v>9</v>
      </c>
      <c r="T12" s="67">
        <v>40.03</v>
      </c>
      <c r="U12" s="73">
        <v>13</v>
      </c>
      <c r="V12" s="67">
        <v>40.07</v>
      </c>
      <c r="W12" s="66">
        <v>12</v>
      </c>
      <c r="X12" s="67">
        <v>39.44</v>
      </c>
      <c r="Y12" s="66">
        <v>4</v>
      </c>
      <c r="Z12" s="67">
        <v>39.68</v>
      </c>
      <c r="AA12" s="66">
        <v>8</v>
      </c>
      <c r="AB12" s="88">
        <f t="shared" si="0"/>
        <v>39.874999999999993</v>
      </c>
    </row>
    <row r="13" spans="1:28" ht="38.1" customHeight="1" thickBot="1" x14ac:dyDescent="0.25">
      <c r="A13" s="87">
        <v>9</v>
      </c>
      <c r="B13" s="89" t="s">
        <v>128</v>
      </c>
      <c r="C13" s="70">
        <v>12.5</v>
      </c>
      <c r="D13" s="67">
        <v>40.24</v>
      </c>
      <c r="E13" s="73">
        <v>11</v>
      </c>
      <c r="F13" s="457">
        <v>39.950000000000003</v>
      </c>
      <c r="G13" s="135">
        <v>4</v>
      </c>
      <c r="H13" s="67">
        <v>40.31</v>
      </c>
      <c r="I13" s="66">
        <v>14</v>
      </c>
      <c r="J13" s="67">
        <v>40.18</v>
      </c>
      <c r="K13" s="73">
        <v>11</v>
      </c>
      <c r="L13" s="67">
        <v>40.51</v>
      </c>
      <c r="M13" s="66">
        <v>14</v>
      </c>
      <c r="N13" s="67">
        <v>39.83</v>
      </c>
      <c r="O13" s="66">
        <v>8</v>
      </c>
      <c r="P13" s="529">
        <v>39.67</v>
      </c>
      <c r="Q13" s="66">
        <v>6</v>
      </c>
      <c r="R13" s="67">
        <v>39.78</v>
      </c>
      <c r="S13" s="66">
        <v>10</v>
      </c>
      <c r="T13" s="67">
        <v>39.72</v>
      </c>
      <c r="U13" s="73">
        <v>8</v>
      </c>
      <c r="V13" s="67">
        <v>39.81</v>
      </c>
      <c r="W13" s="66">
        <v>9</v>
      </c>
      <c r="X13" s="67">
        <v>39.9</v>
      </c>
      <c r="Y13" s="66">
        <v>10</v>
      </c>
      <c r="Z13" s="67">
        <v>39.49</v>
      </c>
      <c r="AA13" s="66">
        <v>5</v>
      </c>
      <c r="AB13" s="88">
        <f t="shared" si="0"/>
        <v>39.94916666666667</v>
      </c>
    </row>
    <row r="14" spans="1:28" ht="37.5" customHeight="1" thickBot="1" x14ac:dyDescent="0.25">
      <c r="A14" s="87">
        <v>10</v>
      </c>
      <c r="B14" s="60" t="s">
        <v>129</v>
      </c>
      <c r="C14" s="70" t="s">
        <v>8</v>
      </c>
      <c r="D14" s="67">
        <v>40.14</v>
      </c>
      <c r="E14" s="73">
        <v>9</v>
      </c>
      <c r="F14" s="67">
        <v>40.43</v>
      </c>
      <c r="G14" s="66">
        <v>13</v>
      </c>
      <c r="H14" s="67">
        <v>39.799999999999997</v>
      </c>
      <c r="I14" s="135">
        <v>6</v>
      </c>
      <c r="J14" s="67">
        <v>40</v>
      </c>
      <c r="K14" s="458">
        <v>9</v>
      </c>
      <c r="L14" s="67">
        <v>40.39</v>
      </c>
      <c r="M14" s="135">
        <v>12</v>
      </c>
      <c r="N14" s="67">
        <v>39.76</v>
      </c>
      <c r="O14" s="135">
        <v>7</v>
      </c>
      <c r="P14" s="67">
        <v>40.19</v>
      </c>
      <c r="Q14" s="66">
        <v>12</v>
      </c>
      <c r="R14" s="67">
        <v>39.729999999999997</v>
      </c>
      <c r="S14" s="66">
        <v>7</v>
      </c>
      <c r="T14" s="67">
        <v>39.880000000000003</v>
      </c>
      <c r="U14" s="73">
        <v>10</v>
      </c>
      <c r="V14" s="67">
        <v>39.78</v>
      </c>
      <c r="W14" s="66">
        <v>8</v>
      </c>
      <c r="X14" s="67">
        <v>39.840000000000003</v>
      </c>
      <c r="Y14" s="135">
        <v>9</v>
      </c>
      <c r="Z14" s="67">
        <v>39.57</v>
      </c>
      <c r="AA14" s="135">
        <v>6</v>
      </c>
      <c r="AB14" s="88">
        <f t="shared" si="0"/>
        <v>39.959166666666668</v>
      </c>
    </row>
    <row r="15" spans="1:28" ht="37.5" customHeight="1" thickBot="1" x14ac:dyDescent="0.25">
      <c r="A15" s="87">
        <v>11</v>
      </c>
      <c r="B15" s="89" t="s">
        <v>20</v>
      </c>
      <c r="C15" s="131"/>
      <c r="D15" s="68">
        <v>39.909999999999997</v>
      </c>
      <c r="E15" s="73">
        <v>8</v>
      </c>
      <c r="F15" s="67">
        <v>40.33</v>
      </c>
      <c r="G15" s="66">
        <v>12</v>
      </c>
      <c r="H15" s="67">
        <v>39.93</v>
      </c>
      <c r="I15" s="66">
        <v>9</v>
      </c>
      <c r="J15" s="67">
        <v>40.130000000000003</v>
      </c>
      <c r="K15" s="73">
        <v>10</v>
      </c>
      <c r="L15" s="67">
        <v>40.049999999999997</v>
      </c>
      <c r="M15" s="66">
        <v>9</v>
      </c>
      <c r="N15" s="67">
        <v>39.93</v>
      </c>
      <c r="O15" s="66">
        <v>10</v>
      </c>
      <c r="P15" s="457">
        <v>39.630000000000003</v>
      </c>
      <c r="Q15" s="66">
        <v>5</v>
      </c>
      <c r="R15" s="67">
        <v>40.119999999999997</v>
      </c>
      <c r="S15" s="66">
        <v>12</v>
      </c>
      <c r="T15" s="67">
        <v>39.840000000000003</v>
      </c>
      <c r="U15" s="73">
        <v>9</v>
      </c>
      <c r="V15" s="67">
        <v>40.119999999999997</v>
      </c>
      <c r="W15" s="135">
        <v>13</v>
      </c>
      <c r="X15" s="67">
        <v>39.93</v>
      </c>
      <c r="Y15" s="66">
        <v>11</v>
      </c>
      <c r="Z15" s="67">
        <v>39.69</v>
      </c>
      <c r="AA15" s="66">
        <v>9</v>
      </c>
      <c r="AB15" s="88">
        <f t="shared" si="0"/>
        <v>39.967500000000001</v>
      </c>
    </row>
    <row r="16" spans="1:28" ht="37.5" customHeight="1" thickBot="1" x14ac:dyDescent="0.25">
      <c r="A16" s="87">
        <v>12</v>
      </c>
      <c r="B16" s="60" t="s">
        <v>126</v>
      </c>
      <c r="C16" s="70">
        <v>7.5</v>
      </c>
      <c r="D16" s="457">
        <v>40.69</v>
      </c>
      <c r="E16" s="73">
        <v>14</v>
      </c>
      <c r="F16" s="67">
        <v>40.15</v>
      </c>
      <c r="G16" s="66">
        <v>9</v>
      </c>
      <c r="H16" s="67">
        <v>40.299999999999997</v>
      </c>
      <c r="I16" s="66">
        <v>13</v>
      </c>
      <c r="J16" s="67">
        <v>40.24</v>
      </c>
      <c r="K16" s="73">
        <v>12</v>
      </c>
      <c r="L16" s="67">
        <v>40.369999999999997</v>
      </c>
      <c r="M16" s="66">
        <v>11</v>
      </c>
      <c r="N16" s="67">
        <v>40.130000000000003</v>
      </c>
      <c r="O16" s="66">
        <v>12</v>
      </c>
      <c r="P16" s="67">
        <v>39.979999999999997</v>
      </c>
      <c r="Q16" s="66">
        <v>10</v>
      </c>
      <c r="R16" s="67">
        <v>39.869999999999997</v>
      </c>
      <c r="S16" s="66">
        <v>11</v>
      </c>
      <c r="T16" s="67">
        <v>40.159999999999997</v>
      </c>
      <c r="U16" s="73">
        <v>14</v>
      </c>
      <c r="V16" s="67">
        <v>39.99</v>
      </c>
      <c r="W16" s="66">
        <v>11</v>
      </c>
      <c r="X16" s="67">
        <v>40.08</v>
      </c>
      <c r="Y16" s="66">
        <v>13</v>
      </c>
      <c r="Z16" s="67">
        <v>39.71</v>
      </c>
      <c r="AA16" s="66">
        <v>10</v>
      </c>
      <c r="AB16" s="88">
        <f t="shared" si="0"/>
        <v>40.139166666666661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67">
        <v>40.33</v>
      </c>
      <c r="E17" s="73">
        <v>12</v>
      </c>
      <c r="F17" s="67">
        <v>40.22</v>
      </c>
      <c r="G17" s="135">
        <v>11</v>
      </c>
      <c r="H17" s="67">
        <v>40.17</v>
      </c>
      <c r="I17" s="135">
        <v>11</v>
      </c>
      <c r="J17" s="67">
        <v>40.43</v>
      </c>
      <c r="K17" s="73">
        <v>13</v>
      </c>
      <c r="L17" s="457">
        <v>40.31</v>
      </c>
      <c r="M17" s="135">
        <v>10</v>
      </c>
      <c r="N17" s="67">
        <v>40.21</v>
      </c>
      <c r="O17" s="135">
        <v>13</v>
      </c>
      <c r="P17" s="67">
        <v>40.11</v>
      </c>
      <c r="Q17" s="135">
        <v>11</v>
      </c>
      <c r="R17" s="67">
        <v>40.14</v>
      </c>
      <c r="S17" s="135">
        <v>13</v>
      </c>
      <c r="T17" s="67">
        <v>39.9</v>
      </c>
      <c r="U17" s="73">
        <v>11</v>
      </c>
      <c r="V17" s="67">
        <v>39.97</v>
      </c>
      <c r="W17" s="66">
        <v>10</v>
      </c>
      <c r="X17" s="67">
        <v>39.96</v>
      </c>
      <c r="Y17" s="135">
        <v>12</v>
      </c>
      <c r="Z17" s="67">
        <v>39.950000000000003</v>
      </c>
      <c r="AA17" s="135">
        <v>13</v>
      </c>
      <c r="AB17" s="88">
        <f t="shared" si="0"/>
        <v>40.141666666666659</v>
      </c>
    </row>
    <row r="18" spans="1:28" ht="37.5" customHeight="1" thickBot="1" x14ac:dyDescent="0.25">
      <c r="A18" s="126">
        <v>14</v>
      </c>
      <c r="B18" s="89" t="s">
        <v>78</v>
      </c>
      <c r="C18" s="70">
        <v>7.5</v>
      </c>
      <c r="D18" s="67">
        <v>40.61</v>
      </c>
      <c r="E18" s="73">
        <v>13</v>
      </c>
      <c r="F18" s="67">
        <v>40.659999999999997</v>
      </c>
      <c r="G18" s="66">
        <v>14</v>
      </c>
      <c r="H18" s="67">
        <v>40.18</v>
      </c>
      <c r="I18" s="66">
        <v>12</v>
      </c>
      <c r="J18" s="457">
        <v>40.51</v>
      </c>
      <c r="K18" s="73">
        <v>14</v>
      </c>
      <c r="L18" s="67">
        <v>40.39</v>
      </c>
      <c r="M18" s="66">
        <v>12</v>
      </c>
      <c r="N18" s="67">
        <v>40.26</v>
      </c>
      <c r="O18" s="66">
        <v>14</v>
      </c>
      <c r="P18" s="67">
        <v>40.380000000000003</v>
      </c>
      <c r="Q18" s="66">
        <v>14</v>
      </c>
      <c r="R18" s="67">
        <v>40.14</v>
      </c>
      <c r="S18" s="66">
        <v>13</v>
      </c>
      <c r="T18" s="67">
        <v>39.94</v>
      </c>
      <c r="U18" s="73">
        <v>12</v>
      </c>
      <c r="V18" s="67">
        <v>40.35</v>
      </c>
      <c r="W18" s="66">
        <v>14</v>
      </c>
      <c r="X18" s="67">
        <v>40.090000000000003</v>
      </c>
      <c r="Y18" s="66">
        <v>14</v>
      </c>
      <c r="Z18" s="67">
        <v>40.28</v>
      </c>
      <c r="AA18" s="66">
        <v>14</v>
      </c>
      <c r="AB18" s="88">
        <f t="shared" si="0"/>
        <v>40.31583333333333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70"/>
      <c r="AB19" s="88" t="e">
        <f t="shared" si="0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77"/>
      <c r="AB20" s="88" t="e">
        <f t="shared" si="0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77"/>
      <c r="AB21" s="88" t="e">
        <f t="shared" si="0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0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0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0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0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0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0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0"/>
        <v>#DIV/0!</v>
      </c>
    </row>
    <row r="29" spans="1:28" ht="29.25" customHeight="1" thickBot="1" x14ac:dyDescent="0.25">
      <c r="A29" s="586" t="s">
        <v>27</v>
      </c>
      <c r="B29" s="587"/>
      <c r="C29" s="85"/>
      <c r="D29" s="128">
        <f>AVERAGE(D5:D10)</f>
        <v>39.643333333333331</v>
      </c>
      <c r="E29" s="86">
        <v>9</v>
      </c>
      <c r="F29" s="128">
        <f>AVERAGE(F5:F10)</f>
        <v>39.910000000000004</v>
      </c>
      <c r="G29" s="86">
        <v>12</v>
      </c>
      <c r="H29" s="469">
        <f>AVERAGE(H5:H10)</f>
        <v>39.511666666666663</v>
      </c>
      <c r="I29" s="86">
        <v>6</v>
      </c>
      <c r="J29" s="128">
        <f>AVERAGE(J5:J10)</f>
        <v>39.693333333333335</v>
      </c>
      <c r="K29" s="86">
        <v>10</v>
      </c>
      <c r="L29" s="128">
        <f>AVERAGE(L5:L10)</f>
        <v>39.784999999999997</v>
      </c>
      <c r="M29" s="86">
        <v>11</v>
      </c>
      <c r="N29" s="128">
        <f>AVERAGE(N5:N10)</f>
        <v>39.446666666666673</v>
      </c>
      <c r="O29" s="86">
        <v>3</v>
      </c>
      <c r="P29" s="128">
        <f>AVERAGE(P5:P10)</f>
        <v>39.576666666666661</v>
      </c>
      <c r="Q29" s="86">
        <v>8</v>
      </c>
      <c r="R29" s="128">
        <f>AVERAGE(R5:R10)</f>
        <v>39.351666666666667</v>
      </c>
      <c r="S29" s="86">
        <v>1</v>
      </c>
      <c r="T29" s="469">
        <f>AVERAGE(T5:T10)</f>
        <v>39.506666666666668</v>
      </c>
      <c r="U29" s="86">
        <v>4</v>
      </c>
      <c r="V29" s="128">
        <f>AVERAGE(V5:V10)</f>
        <v>39.519999999999996</v>
      </c>
      <c r="W29" s="86">
        <v>7</v>
      </c>
      <c r="X29" s="128">
        <f>AVERAGE(X5:X10)</f>
        <v>39.388333333333328</v>
      </c>
      <c r="Y29" s="86">
        <v>2</v>
      </c>
      <c r="Z29" s="469">
        <f>AVERAGE(Z5:Z10)</f>
        <v>39.51</v>
      </c>
      <c r="AA29" s="86">
        <v>5</v>
      </c>
      <c r="AB29" s="129">
        <f>AVERAGE(AB5:AB14)</f>
        <v>39.700416666666662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workbookViewId="0">
      <selection activeCell="AA30" sqref="AA30"/>
    </sheetView>
  </sheetViews>
  <sheetFormatPr defaultColWidth="8.85546875" defaultRowHeight="12.75" x14ac:dyDescent="0.2"/>
  <cols>
    <col min="1" max="1" width="6.140625" customWidth="1"/>
    <col min="2" max="2" width="28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42578125" customWidth="1"/>
    <col min="27" max="27" width="4.7109375" customWidth="1"/>
    <col min="28" max="28" width="10.85546875" customWidth="1"/>
  </cols>
  <sheetData>
    <row r="1" spans="1:28" ht="16.5" x14ac:dyDescent="0.25">
      <c r="A1" s="565" t="s">
        <v>131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21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3" t="s">
        <v>7</v>
      </c>
      <c r="C5" s="532" t="s">
        <v>8</v>
      </c>
      <c r="D5" s="136">
        <v>41.42</v>
      </c>
      <c r="E5" s="135">
        <v>1</v>
      </c>
      <c r="F5" s="130">
        <v>41.59</v>
      </c>
      <c r="G5" s="135">
        <v>5</v>
      </c>
      <c r="H5" s="130">
        <v>41.39</v>
      </c>
      <c r="I5" s="135">
        <v>1</v>
      </c>
      <c r="J5" s="130">
        <v>41.31</v>
      </c>
      <c r="K5" s="135">
        <v>6</v>
      </c>
      <c r="L5" s="130">
        <v>41.45</v>
      </c>
      <c r="M5" s="135">
        <v>4</v>
      </c>
      <c r="N5" s="130">
        <v>41.23</v>
      </c>
      <c r="O5" s="135">
        <v>4</v>
      </c>
      <c r="P5" s="130">
        <v>41.06</v>
      </c>
      <c r="Q5" s="135">
        <v>1</v>
      </c>
      <c r="R5" s="130">
        <v>40.880000000000003</v>
      </c>
      <c r="S5" s="135">
        <v>1</v>
      </c>
      <c r="T5" s="130">
        <v>40.93</v>
      </c>
      <c r="U5" s="135">
        <v>1</v>
      </c>
      <c r="V5" s="465">
        <v>41.09</v>
      </c>
      <c r="W5" s="135">
        <v>2</v>
      </c>
      <c r="X5" s="130">
        <v>41.19</v>
      </c>
      <c r="Y5" s="135">
        <v>3</v>
      </c>
      <c r="Z5" s="130">
        <v>42.13</v>
      </c>
      <c r="AA5" s="135">
        <v>8</v>
      </c>
      <c r="AB5" s="88">
        <f t="shared" ref="AB5:AB16" si="0">AVERAGE(D5,F5,H5,J5,L5,N5,P5,R5,T5,V5,X5,Z5)</f>
        <v>41.305833333333332</v>
      </c>
    </row>
    <row r="6" spans="1:28" ht="38.1" customHeight="1" thickBot="1" x14ac:dyDescent="0.25">
      <c r="A6" s="87">
        <v>2</v>
      </c>
      <c r="B6" s="336" t="s">
        <v>21</v>
      </c>
      <c r="C6" s="70">
        <v>10</v>
      </c>
      <c r="D6" s="67">
        <v>41.97</v>
      </c>
      <c r="E6" s="66">
        <v>9</v>
      </c>
      <c r="F6" s="67">
        <v>41.48</v>
      </c>
      <c r="G6" s="66">
        <v>2</v>
      </c>
      <c r="H6" s="67">
        <v>41.85</v>
      </c>
      <c r="I6" s="66">
        <v>5</v>
      </c>
      <c r="J6" s="67">
        <v>41.05</v>
      </c>
      <c r="K6" s="66">
        <v>2</v>
      </c>
      <c r="L6" s="67">
        <v>41.44</v>
      </c>
      <c r="M6" s="66">
        <v>3</v>
      </c>
      <c r="N6" s="67">
        <v>41.19</v>
      </c>
      <c r="O6" s="66">
        <v>1</v>
      </c>
      <c r="P6" s="67">
        <v>41.26</v>
      </c>
      <c r="Q6" s="66">
        <v>2</v>
      </c>
      <c r="R6" s="67">
        <v>41.32</v>
      </c>
      <c r="S6" s="66">
        <v>5</v>
      </c>
      <c r="T6" s="67">
        <v>41.12</v>
      </c>
      <c r="U6" s="66">
        <v>3</v>
      </c>
      <c r="V6" s="67">
        <v>41.08</v>
      </c>
      <c r="W6" s="66">
        <v>1</v>
      </c>
      <c r="X6" s="67">
        <v>40.840000000000003</v>
      </c>
      <c r="Y6" s="66">
        <v>1</v>
      </c>
      <c r="Z6" s="457">
        <v>41.51</v>
      </c>
      <c r="AA6" s="66">
        <v>1</v>
      </c>
      <c r="AB6" s="88">
        <f t="shared" si="0"/>
        <v>41.342499999999994</v>
      </c>
    </row>
    <row r="7" spans="1:28" ht="38.1" customHeight="1" thickBot="1" x14ac:dyDescent="0.25">
      <c r="A7" s="87">
        <v>3</v>
      </c>
      <c r="B7" s="336" t="s">
        <v>51</v>
      </c>
      <c r="C7" s="70" t="s">
        <v>8</v>
      </c>
      <c r="D7" s="67">
        <v>41.59</v>
      </c>
      <c r="E7" s="66">
        <v>2</v>
      </c>
      <c r="F7" s="67">
        <v>41.3</v>
      </c>
      <c r="G7" s="66">
        <v>1</v>
      </c>
      <c r="H7" s="67">
        <v>41.5</v>
      </c>
      <c r="I7" s="66">
        <v>2</v>
      </c>
      <c r="J7" s="67">
        <v>40.96</v>
      </c>
      <c r="K7" s="66">
        <v>1</v>
      </c>
      <c r="L7" s="67">
        <v>41.3</v>
      </c>
      <c r="M7" s="66">
        <v>1</v>
      </c>
      <c r="N7" s="67">
        <v>41.21</v>
      </c>
      <c r="O7" s="66">
        <v>3</v>
      </c>
      <c r="P7" s="457">
        <v>41.34</v>
      </c>
      <c r="Q7" s="66">
        <v>4</v>
      </c>
      <c r="R7" s="67">
        <v>41.51</v>
      </c>
      <c r="S7" s="66">
        <v>7</v>
      </c>
      <c r="T7" s="67">
        <v>41.52</v>
      </c>
      <c r="U7" s="66">
        <v>6</v>
      </c>
      <c r="V7" s="67">
        <v>41.46</v>
      </c>
      <c r="W7" s="66">
        <v>5</v>
      </c>
      <c r="X7" s="67">
        <v>41.01</v>
      </c>
      <c r="Y7" s="66">
        <v>2</v>
      </c>
      <c r="Z7" s="67">
        <v>41.73</v>
      </c>
      <c r="AA7" s="66">
        <v>3</v>
      </c>
      <c r="AB7" s="88">
        <f t="shared" si="0"/>
        <v>41.369166666666665</v>
      </c>
    </row>
    <row r="8" spans="1:28" ht="38.1" customHeight="1" thickBot="1" x14ac:dyDescent="0.25">
      <c r="A8" s="87">
        <v>4</v>
      </c>
      <c r="B8" s="336" t="s">
        <v>48</v>
      </c>
      <c r="C8" s="70" t="s">
        <v>8</v>
      </c>
      <c r="D8" s="67">
        <v>41.78</v>
      </c>
      <c r="E8" s="135">
        <v>5</v>
      </c>
      <c r="F8" s="67">
        <v>41.53</v>
      </c>
      <c r="G8" s="66">
        <v>3</v>
      </c>
      <c r="H8" s="67">
        <v>41.51</v>
      </c>
      <c r="I8" s="135">
        <v>3</v>
      </c>
      <c r="J8" s="67">
        <v>41.29</v>
      </c>
      <c r="K8" s="135">
        <v>5</v>
      </c>
      <c r="L8" s="67">
        <v>41.62</v>
      </c>
      <c r="M8" s="135">
        <v>5</v>
      </c>
      <c r="N8" s="457">
        <v>41.2</v>
      </c>
      <c r="O8" s="135">
        <v>2</v>
      </c>
      <c r="P8" s="67">
        <v>41.8</v>
      </c>
      <c r="Q8" s="135">
        <v>8</v>
      </c>
      <c r="R8" s="67">
        <v>41.21</v>
      </c>
      <c r="S8" s="135">
        <v>2</v>
      </c>
      <c r="T8" s="67">
        <v>41.71</v>
      </c>
      <c r="U8" s="66">
        <v>9</v>
      </c>
      <c r="V8" s="67">
        <v>41.47</v>
      </c>
      <c r="W8" s="135">
        <v>6</v>
      </c>
      <c r="X8" s="67">
        <v>41.24</v>
      </c>
      <c r="Y8" s="135">
        <v>4</v>
      </c>
      <c r="Z8" s="67">
        <v>41.63</v>
      </c>
      <c r="AA8" s="135">
        <v>2</v>
      </c>
      <c r="AB8" s="88">
        <f t="shared" si="0"/>
        <v>41.499166666666667</v>
      </c>
    </row>
    <row r="9" spans="1:28" ht="38.1" customHeight="1" thickBot="1" x14ac:dyDescent="0.25">
      <c r="A9" s="87">
        <v>5</v>
      </c>
      <c r="B9" s="336" t="s">
        <v>18</v>
      </c>
      <c r="C9" s="70" t="s">
        <v>8</v>
      </c>
      <c r="D9" s="67">
        <v>41.82</v>
      </c>
      <c r="E9" s="66">
        <v>6</v>
      </c>
      <c r="F9" s="67">
        <v>41.6</v>
      </c>
      <c r="G9" s="66">
        <v>6</v>
      </c>
      <c r="H9" s="67">
        <v>41.88</v>
      </c>
      <c r="I9" s="66">
        <v>7</v>
      </c>
      <c r="J9" s="67">
        <v>41.14</v>
      </c>
      <c r="K9" s="66">
        <v>3</v>
      </c>
      <c r="L9" s="67">
        <v>41.84</v>
      </c>
      <c r="M9" s="66">
        <v>7</v>
      </c>
      <c r="N9" s="67">
        <v>41.71</v>
      </c>
      <c r="O9" s="66">
        <v>8</v>
      </c>
      <c r="P9" s="67">
        <v>41.35</v>
      </c>
      <c r="Q9" s="66">
        <v>5</v>
      </c>
      <c r="R9" s="67">
        <v>41.29</v>
      </c>
      <c r="S9" s="66">
        <v>3</v>
      </c>
      <c r="T9" s="67">
        <v>41.1</v>
      </c>
      <c r="U9" s="135">
        <v>2</v>
      </c>
      <c r="V9" s="67">
        <v>41.24</v>
      </c>
      <c r="W9" s="66">
        <v>3</v>
      </c>
      <c r="X9" s="457">
        <v>41.26</v>
      </c>
      <c r="Y9" s="66">
        <v>5</v>
      </c>
      <c r="Z9" s="67">
        <v>42.14</v>
      </c>
      <c r="AA9" s="66">
        <v>9</v>
      </c>
      <c r="AB9" s="88">
        <f t="shared" si="0"/>
        <v>41.530833333333341</v>
      </c>
    </row>
    <row r="10" spans="1:28" ht="36.75" customHeight="1" thickBot="1" x14ac:dyDescent="0.25">
      <c r="A10" s="87">
        <v>6</v>
      </c>
      <c r="B10" s="339" t="s">
        <v>132</v>
      </c>
      <c r="C10" s="77">
        <v>5</v>
      </c>
      <c r="D10" s="68">
        <v>41.62</v>
      </c>
      <c r="E10" s="66">
        <v>3</v>
      </c>
      <c r="F10" s="67">
        <v>41.57</v>
      </c>
      <c r="G10" s="66">
        <v>4</v>
      </c>
      <c r="H10" s="67">
        <v>41.93</v>
      </c>
      <c r="I10" s="66">
        <v>8</v>
      </c>
      <c r="J10" s="67">
        <v>41.22</v>
      </c>
      <c r="K10" s="66">
        <v>4</v>
      </c>
      <c r="L10" s="457">
        <v>41.4</v>
      </c>
      <c r="M10" s="66">
        <v>2</v>
      </c>
      <c r="N10" s="67">
        <v>41.58</v>
      </c>
      <c r="O10" s="66">
        <v>6</v>
      </c>
      <c r="P10" s="67">
        <v>41.61</v>
      </c>
      <c r="Q10" s="66">
        <v>7</v>
      </c>
      <c r="R10" s="67">
        <v>42.01</v>
      </c>
      <c r="S10" s="66">
        <v>10</v>
      </c>
      <c r="T10" s="67">
        <v>41.38</v>
      </c>
      <c r="U10" s="66">
        <v>4</v>
      </c>
      <c r="V10" s="67">
        <v>41.6</v>
      </c>
      <c r="W10" s="66">
        <v>7</v>
      </c>
      <c r="X10" s="67">
        <v>41.39</v>
      </c>
      <c r="Y10" s="66">
        <v>7</v>
      </c>
      <c r="Z10" s="67">
        <v>41.94</v>
      </c>
      <c r="AA10" s="66">
        <v>4</v>
      </c>
      <c r="AB10" s="88">
        <f t="shared" si="0"/>
        <v>41.604166666666664</v>
      </c>
    </row>
    <row r="11" spans="1:28" ht="38.1" customHeight="1" thickBot="1" x14ac:dyDescent="0.25">
      <c r="A11" s="87">
        <v>7</v>
      </c>
      <c r="B11" s="336" t="s">
        <v>29</v>
      </c>
      <c r="C11" s="70" t="s">
        <v>8</v>
      </c>
      <c r="D11" s="67">
        <v>41.9</v>
      </c>
      <c r="E11" s="135">
        <v>7</v>
      </c>
      <c r="F11" s="67">
        <v>41.6</v>
      </c>
      <c r="G11" s="73">
        <v>6</v>
      </c>
      <c r="H11" s="67">
        <v>41.78</v>
      </c>
      <c r="I11" s="135">
        <v>4</v>
      </c>
      <c r="J11" s="67">
        <v>41.42</v>
      </c>
      <c r="K11" s="135">
        <v>7</v>
      </c>
      <c r="L11" s="67">
        <v>41.66</v>
      </c>
      <c r="M11" s="135">
        <v>6</v>
      </c>
      <c r="N11" s="67">
        <v>41.37</v>
      </c>
      <c r="O11" s="135">
        <v>5</v>
      </c>
      <c r="P11" s="67">
        <v>41.27</v>
      </c>
      <c r="Q11" s="135">
        <v>3</v>
      </c>
      <c r="R11" s="457">
        <v>41.3</v>
      </c>
      <c r="S11" s="135">
        <v>4</v>
      </c>
      <c r="T11" s="67">
        <v>41.85</v>
      </c>
      <c r="U11" s="66">
        <v>10</v>
      </c>
      <c r="V11" s="67">
        <v>41.84</v>
      </c>
      <c r="W11" s="135">
        <v>9</v>
      </c>
      <c r="X11" s="67">
        <v>41.67</v>
      </c>
      <c r="Y11" s="135">
        <v>10</v>
      </c>
      <c r="Z11" s="67">
        <v>42.3</v>
      </c>
      <c r="AA11" s="135">
        <v>11</v>
      </c>
      <c r="AB11" s="88">
        <f t="shared" si="0"/>
        <v>41.663333333333334</v>
      </c>
    </row>
    <row r="12" spans="1:28" ht="38.1" customHeight="1" thickBot="1" x14ac:dyDescent="0.25">
      <c r="A12" s="87">
        <v>8</v>
      </c>
      <c r="B12" s="336" t="s">
        <v>25</v>
      </c>
      <c r="C12" s="70"/>
      <c r="D12" s="67">
        <v>41.92</v>
      </c>
      <c r="E12" s="66">
        <v>8</v>
      </c>
      <c r="F12" s="67">
        <v>42.06</v>
      </c>
      <c r="G12" s="73">
        <v>10</v>
      </c>
      <c r="H12" s="67">
        <v>42.15</v>
      </c>
      <c r="I12" s="66">
        <v>9</v>
      </c>
      <c r="J12" s="67">
        <v>41.7</v>
      </c>
      <c r="K12" s="66">
        <v>10</v>
      </c>
      <c r="L12" s="67">
        <v>42.01</v>
      </c>
      <c r="M12" s="66">
        <v>8</v>
      </c>
      <c r="N12" s="67">
        <v>41.79</v>
      </c>
      <c r="O12" s="66">
        <v>9</v>
      </c>
      <c r="P12" s="67">
        <v>41.54</v>
      </c>
      <c r="Q12" s="66">
        <v>6</v>
      </c>
      <c r="R12" s="67">
        <v>41.48</v>
      </c>
      <c r="S12" s="66">
        <v>6</v>
      </c>
      <c r="T12" s="457">
        <v>41.45</v>
      </c>
      <c r="U12" s="66">
        <v>5</v>
      </c>
      <c r="V12" s="67">
        <v>41.61</v>
      </c>
      <c r="W12" s="66">
        <v>8</v>
      </c>
      <c r="X12" s="67">
        <v>41.62</v>
      </c>
      <c r="Y12" s="66">
        <v>9</v>
      </c>
      <c r="Z12" s="67">
        <v>42.03</v>
      </c>
      <c r="AA12" s="66">
        <v>7</v>
      </c>
      <c r="AB12" s="88">
        <f t="shared" si="0"/>
        <v>41.78</v>
      </c>
    </row>
    <row r="13" spans="1:28" ht="38.1" customHeight="1" thickBot="1" x14ac:dyDescent="0.25">
      <c r="A13" s="87">
        <v>9</v>
      </c>
      <c r="B13" s="531" t="s">
        <v>71</v>
      </c>
      <c r="C13" s="112" t="s">
        <v>8</v>
      </c>
      <c r="D13" s="67">
        <v>41.63</v>
      </c>
      <c r="E13" s="66">
        <v>4</v>
      </c>
      <c r="F13" s="67">
        <v>41.69</v>
      </c>
      <c r="G13" s="73">
        <v>8</v>
      </c>
      <c r="H13" s="457">
        <v>41.85</v>
      </c>
      <c r="I13" s="66">
        <v>5</v>
      </c>
      <c r="J13" s="67">
        <v>41.55</v>
      </c>
      <c r="K13" s="66">
        <v>8</v>
      </c>
      <c r="L13" s="67">
        <v>42.02</v>
      </c>
      <c r="M13" s="66">
        <v>9</v>
      </c>
      <c r="N13" s="67">
        <v>41.98</v>
      </c>
      <c r="O13" s="66">
        <v>10</v>
      </c>
      <c r="P13" s="67">
        <v>41.91</v>
      </c>
      <c r="Q13" s="66">
        <v>9</v>
      </c>
      <c r="R13" s="67">
        <v>42.06</v>
      </c>
      <c r="S13" s="66">
        <v>11</v>
      </c>
      <c r="T13" s="67">
        <v>41.57</v>
      </c>
      <c r="U13" s="135">
        <v>8</v>
      </c>
      <c r="V13" s="67">
        <v>41.84</v>
      </c>
      <c r="W13" s="66">
        <v>9</v>
      </c>
      <c r="X13" s="67">
        <v>41.52</v>
      </c>
      <c r="Y13" s="66">
        <v>8</v>
      </c>
      <c r="Z13" s="67">
        <v>41.97</v>
      </c>
      <c r="AA13" s="66">
        <v>5</v>
      </c>
      <c r="AB13" s="88">
        <f t="shared" si="0"/>
        <v>41.799166666666672</v>
      </c>
    </row>
    <row r="14" spans="1:28" ht="37.5" customHeight="1" thickBot="1" x14ac:dyDescent="0.25">
      <c r="A14" s="87">
        <v>10</v>
      </c>
      <c r="B14" s="336" t="s">
        <v>95</v>
      </c>
      <c r="C14" s="70">
        <v>7.5</v>
      </c>
      <c r="D14" s="67">
        <v>42.13</v>
      </c>
      <c r="E14" s="135">
        <v>10</v>
      </c>
      <c r="F14" s="67">
        <v>41.75</v>
      </c>
      <c r="G14" s="73">
        <v>9</v>
      </c>
      <c r="H14" s="67">
        <v>42.28</v>
      </c>
      <c r="I14" s="135">
        <v>10</v>
      </c>
      <c r="J14" s="457">
        <v>41.6</v>
      </c>
      <c r="K14" s="135">
        <v>9</v>
      </c>
      <c r="L14" s="67">
        <v>42.58</v>
      </c>
      <c r="M14" s="135">
        <v>10</v>
      </c>
      <c r="N14" s="67">
        <v>41.64</v>
      </c>
      <c r="O14" s="135">
        <v>7</v>
      </c>
      <c r="P14" s="67">
        <v>42.08</v>
      </c>
      <c r="Q14" s="135">
        <v>10</v>
      </c>
      <c r="R14" s="67">
        <v>41.79</v>
      </c>
      <c r="S14" s="135">
        <v>8</v>
      </c>
      <c r="T14" s="67">
        <v>41.55</v>
      </c>
      <c r="U14" s="66">
        <v>7</v>
      </c>
      <c r="V14" s="67">
        <v>41.41</v>
      </c>
      <c r="W14" s="135">
        <v>4</v>
      </c>
      <c r="X14" s="67">
        <v>41.32</v>
      </c>
      <c r="Y14" s="135">
        <v>6</v>
      </c>
      <c r="Z14" s="67">
        <v>41.98</v>
      </c>
      <c r="AA14" s="135">
        <v>6</v>
      </c>
      <c r="AB14" s="88">
        <f t="shared" si="0"/>
        <v>41.842499999999994</v>
      </c>
    </row>
    <row r="15" spans="1:28" ht="37.5" customHeight="1" thickBot="1" x14ac:dyDescent="0.25">
      <c r="A15" s="87">
        <v>11</v>
      </c>
      <c r="B15" s="336" t="s">
        <v>16</v>
      </c>
      <c r="C15" s="70">
        <v>17.5</v>
      </c>
      <c r="D15" s="461">
        <v>42.19</v>
      </c>
      <c r="E15" s="66">
        <v>11</v>
      </c>
      <c r="F15" s="67">
        <v>43.04</v>
      </c>
      <c r="G15" s="73">
        <v>12</v>
      </c>
      <c r="H15" s="67">
        <v>42.78</v>
      </c>
      <c r="I15" s="66">
        <v>11</v>
      </c>
      <c r="J15" s="67">
        <v>42.71</v>
      </c>
      <c r="K15" s="66">
        <v>11</v>
      </c>
      <c r="L15" s="67">
        <v>43.36</v>
      </c>
      <c r="M15" s="66">
        <v>12</v>
      </c>
      <c r="N15" s="67">
        <v>43.5</v>
      </c>
      <c r="O15" s="66">
        <v>12</v>
      </c>
      <c r="P15" s="67">
        <v>42.5</v>
      </c>
      <c r="Q15" s="66">
        <v>11</v>
      </c>
      <c r="R15" s="67">
        <v>41.95</v>
      </c>
      <c r="S15" s="66">
        <v>9</v>
      </c>
      <c r="T15" s="67">
        <v>42.08</v>
      </c>
      <c r="U15" s="66">
        <v>11</v>
      </c>
      <c r="V15" s="67">
        <v>41.92</v>
      </c>
      <c r="W15" s="66">
        <v>11</v>
      </c>
      <c r="X15" s="67">
        <v>42.25</v>
      </c>
      <c r="Y15" s="66">
        <v>11</v>
      </c>
      <c r="Z15" s="67">
        <v>42.22</v>
      </c>
      <c r="AA15" s="66">
        <v>10</v>
      </c>
      <c r="AB15" s="88">
        <f t="shared" si="0"/>
        <v>42.541666666666664</v>
      </c>
    </row>
    <row r="16" spans="1:28" ht="37.5" customHeight="1" thickBot="1" x14ac:dyDescent="0.25">
      <c r="A16" s="87">
        <v>12</v>
      </c>
      <c r="B16" s="336" t="s">
        <v>133</v>
      </c>
      <c r="C16" s="70"/>
      <c r="D16" s="68">
        <v>43.05</v>
      </c>
      <c r="E16" s="66">
        <v>12</v>
      </c>
      <c r="F16" s="457">
        <v>42.94</v>
      </c>
      <c r="G16" s="73">
        <v>11</v>
      </c>
      <c r="H16" s="67">
        <v>43.78</v>
      </c>
      <c r="I16" s="66">
        <v>11</v>
      </c>
      <c r="J16" s="67">
        <v>42.98</v>
      </c>
      <c r="K16" s="66">
        <v>12</v>
      </c>
      <c r="L16" s="67">
        <v>42.7</v>
      </c>
      <c r="M16" s="66">
        <v>11</v>
      </c>
      <c r="N16" s="67">
        <v>42.53</v>
      </c>
      <c r="O16" s="66">
        <v>11</v>
      </c>
      <c r="P16" s="67">
        <v>42.64</v>
      </c>
      <c r="Q16" s="66">
        <v>12</v>
      </c>
      <c r="R16" s="67">
        <v>42.44</v>
      </c>
      <c r="S16" s="66">
        <v>12</v>
      </c>
      <c r="T16" s="67">
        <v>42.7</v>
      </c>
      <c r="U16" s="66">
        <v>12</v>
      </c>
      <c r="V16" s="67">
        <v>42.47</v>
      </c>
      <c r="W16" s="66">
        <v>12</v>
      </c>
      <c r="X16" s="67">
        <v>42.56</v>
      </c>
      <c r="Y16" s="66">
        <v>12</v>
      </c>
      <c r="Z16" s="67">
        <v>43.14</v>
      </c>
      <c r="AA16" s="66">
        <v>12</v>
      </c>
      <c r="AB16" s="88">
        <f t="shared" si="0"/>
        <v>42.827500000000008</v>
      </c>
    </row>
    <row r="17" spans="1:28" ht="37.5" hidden="1" customHeight="1" thickBot="1" x14ac:dyDescent="0.25">
      <c r="A17" s="87">
        <v>13</v>
      </c>
      <c r="B17" s="103"/>
      <c r="C17" s="70"/>
      <c r="D17" s="68"/>
      <c r="E17" s="73"/>
      <c r="F17" s="68"/>
      <c r="G17" s="73"/>
      <c r="H17" s="72"/>
      <c r="I17" s="73"/>
      <c r="J17" s="68"/>
      <c r="K17" s="73"/>
      <c r="L17" s="72"/>
      <c r="M17" s="73"/>
      <c r="N17" s="68"/>
      <c r="O17" s="73"/>
      <c r="P17" s="72"/>
      <c r="Q17" s="73"/>
      <c r="R17" s="68"/>
      <c r="S17" s="73"/>
      <c r="T17" s="68"/>
      <c r="U17" s="73"/>
      <c r="V17" s="68"/>
      <c r="W17" s="73"/>
      <c r="X17" s="68"/>
      <c r="Y17" s="73"/>
      <c r="Z17" s="68"/>
      <c r="AA17" s="135">
        <v>13</v>
      </c>
      <c r="AB17" s="88" t="e">
        <f t="shared" ref="AB17:AB28" si="1">AVERAGE(D17,F17,H17,J17,L17,N17,P17,R17,T17,V17,X17,Z17)</f>
        <v>#DIV/0!</v>
      </c>
    </row>
    <row r="18" spans="1:28" ht="37.5" hidden="1" customHeight="1" thickBot="1" x14ac:dyDescent="0.25">
      <c r="A18" s="126">
        <v>14</v>
      </c>
      <c r="B18" s="89"/>
      <c r="C18" s="70"/>
      <c r="D18" s="68"/>
      <c r="E18" s="73"/>
      <c r="F18" s="67"/>
      <c r="G18" s="73"/>
      <c r="H18" s="67"/>
      <c r="I18" s="73"/>
      <c r="J18" s="67"/>
      <c r="K18" s="73"/>
      <c r="L18" s="67"/>
      <c r="M18" s="73"/>
      <c r="N18" s="67"/>
      <c r="O18" s="73"/>
      <c r="P18" s="67"/>
      <c r="Q18" s="73"/>
      <c r="R18" s="67"/>
      <c r="S18" s="73"/>
      <c r="T18" s="67"/>
      <c r="U18" s="73"/>
      <c r="V18" s="67"/>
      <c r="W18" s="73"/>
      <c r="X18" s="67"/>
      <c r="Y18" s="73"/>
      <c r="Z18" s="67"/>
      <c r="AA18" s="66">
        <v>14</v>
      </c>
      <c r="AB18" s="88" t="e">
        <f t="shared" si="1"/>
        <v>#DIV/0!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66">
        <v>15</v>
      </c>
      <c r="AB19" s="88" t="e">
        <f t="shared" si="1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135">
        <v>16</v>
      </c>
      <c r="AB20" s="88" t="e">
        <f t="shared" si="1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66">
        <v>17</v>
      </c>
      <c r="AB21" s="88" t="e">
        <f t="shared" si="1"/>
        <v>#DIV/0!</v>
      </c>
    </row>
    <row r="22" spans="1:28" ht="33.75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66">
        <v>18</v>
      </c>
      <c r="AB22" s="88" t="e">
        <f t="shared" si="1"/>
        <v>#DIV/0!</v>
      </c>
    </row>
    <row r="23" spans="1:28" ht="33.75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135">
        <v>19</v>
      </c>
      <c r="AB23" s="88" t="e">
        <f t="shared" si="1"/>
        <v>#DIV/0!</v>
      </c>
    </row>
    <row r="24" spans="1:28" ht="33.75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66">
        <v>20</v>
      </c>
      <c r="AB24" s="88" t="e">
        <f t="shared" si="1"/>
        <v>#DIV/0!</v>
      </c>
    </row>
    <row r="25" spans="1:28" ht="33.75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66">
        <v>21</v>
      </c>
      <c r="AB25" s="88" t="e">
        <f t="shared" si="1"/>
        <v>#DIV/0!</v>
      </c>
    </row>
    <row r="26" spans="1:28" ht="33.75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135">
        <v>22</v>
      </c>
      <c r="AB26" s="88" t="e">
        <f t="shared" si="1"/>
        <v>#DIV/0!</v>
      </c>
    </row>
    <row r="27" spans="1:28" ht="33.75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66">
        <v>23</v>
      </c>
      <c r="AB27" s="88" t="e">
        <f t="shared" si="1"/>
        <v>#DIV/0!</v>
      </c>
    </row>
    <row r="28" spans="1:28" ht="33.75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66">
        <v>24</v>
      </c>
      <c r="AB28" s="88" t="e">
        <f t="shared" si="1"/>
        <v>#DIV/0!</v>
      </c>
    </row>
    <row r="29" spans="1:28" ht="29.25" customHeight="1" thickBot="1" x14ac:dyDescent="0.25">
      <c r="A29" s="586" t="s">
        <v>27</v>
      </c>
      <c r="B29" s="587"/>
      <c r="C29" s="85"/>
      <c r="D29" s="469">
        <f>AVERAGE(D5:D10)</f>
        <v>41.699999999999996</v>
      </c>
      <c r="E29" s="86">
        <v>11</v>
      </c>
      <c r="F29" s="469">
        <f>AVERAGE(F5:F10)</f>
        <v>41.511666666666663</v>
      </c>
      <c r="G29" s="86">
        <v>9</v>
      </c>
      <c r="H29" s="469">
        <f>AVERAGE(H5:H10)</f>
        <v>41.676666666666669</v>
      </c>
      <c r="I29" s="86">
        <v>10</v>
      </c>
      <c r="J29" s="469">
        <f>AVERAGE(J5:J10)</f>
        <v>41.161666666666669</v>
      </c>
      <c r="K29" s="86">
        <v>2</v>
      </c>
      <c r="L29" s="469">
        <f>AVERAGE(L5:L10)</f>
        <v>41.508333333333333</v>
      </c>
      <c r="M29" s="86">
        <v>8</v>
      </c>
      <c r="N29" s="469">
        <f>AVERAGE(N5:N10)</f>
        <v>41.353333333333332</v>
      </c>
      <c r="O29" s="86">
        <v>5</v>
      </c>
      <c r="P29" s="469">
        <f>AVERAGE(P5:P10)</f>
        <v>41.403333333333329</v>
      </c>
      <c r="Q29" s="86">
        <v>7</v>
      </c>
      <c r="R29" s="469">
        <f>AVERAGE(R5:R10)</f>
        <v>41.37</v>
      </c>
      <c r="S29" s="86">
        <v>6</v>
      </c>
      <c r="T29" s="469">
        <f>AVERAGE(T5:T10)</f>
        <v>41.293333333333329</v>
      </c>
      <c r="U29" s="86">
        <v>3</v>
      </c>
      <c r="V29" s="469">
        <f>AVERAGE(V5:V10)</f>
        <v>41.323333333333331</v>
      </c>
      <c r="W29" s="86">
        <v>4</v>
      </c>
      <c r="X29" s="469">
        <f>AVERAGE(X5:X10)</f>
        <v>41.155000000000001</v>
      </c>
      <c r="Y29" s="86">
        <v>1</v>
      </c>
      <c r="Z29" s="469">
        <f>AVERAGE(Z5:Z10)</f>
        <v>41.846666666666664</v>
      </c>
      <c r="AA29" s="86">
        <v>12</v>
      </c>
      <c r="AB29" s="129">
        <f>AVERAGE(AB5:AB12)</f>
        <v>41.511875000000003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D30" sqref="D30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9.710937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8" ht="16.5" x14ac:dyDescent="0.25">
      <c r="A1" s="565" t="s">
        <v>134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5" t="s">
        <v>0</v>
      </c>
      <c r="B3" s="572" t="s">
        <v>1</v>
      </c>
      <c r="C3" s="6"/>
      <c r="D3" s="574" t="s">
        <v>2</v>
      </c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46"/>
    </row>
    <row r="4" spans="1:28" ht="36" thickBot="1" x14ac:dyDescent="0.25">
      <c r="A4" s="576"/>
      <c r="B4" s="577"/>
      <c r="C4" s="53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10</v>
      </c>
      <c r="C5" s="123">
        <v>7.5</v>
      </c>
      <c r="D5" s="136">
        <v>42.08</v>
      </c>
      <c r="E5" s="135">
        <v>1</v>
      </c>
      <c r="F5" s="130">
        <v>42.27</v>
      </c>
      <c r="G5" s="135">
        <v>1</v>
      </c>
      <c r="H5" s="130">
        <v>42.23</v>
      </c>
      <c r="I5" s="135">
        <v>1</v>
      </c>
      <c r="J5" s="465">
        <v>42.27</v>
      </c>
      <c r="K5" s="135">
        <v>1</v>
      </c>
      <c r="L5" s="130">
        <v>42.38</v>
      </c>
      <c r="M5" s="135">
        <v>1</v>
      </c>
      <c r="N5" s="130">
        <v>42.44</v>
      </c>
      <c r="O5" s="135">
        <v>1</v>
      </c>
      <c r="P5" s="130">
        <v>42.18</v>
      </c>
      <c r="Q5" s="135">
        <v>1</v>
      </c>
      <c r="R5" s="130">
        <v>42.16</v>
      </c>
      <c r="S5" s="135">
        <v>1</v>
      </c>
      <c r="T5" s="130">
        <v>42.3</v>
      </c>
      <c r="U5" s="135">
        <v>1</v>
      </c>
      <c r="V5" s="130">
        <v>42.1</v>
      </c>
      <c r="W5" s="135">
        <v>1</v>
      </c>
      <c r="X5" s="130">
        <v>42.15</v>
      </c>
      <c r="Y5" s="135">
        <v>1</v>
      </c>
      <c r="Z5" s="130">
        <v>42.07</v>
      </c>
      <c r="AA5" s="135">
        <v>1</v>
      </c>
      <c r="AB5" s="88">
        <f t="shared" ref="AB5:AB19" si="0">AVERAGE(D5,F5,H5,J5,L5,N5,P5,R5,T5,V5,X5,Z5)</f>
        <v>42.219166666666666</v>
      </c>
    </row>
    <row r="6" spans="1:28" ht="38.1" customHeight="1" thickBot="1" x14ac:dyDescent="0.25">
      <c r="A6" s="87">
        <v>2</v>
      </c>
      <c r="B6" s="107" t="s">
        <v>7</v>
      </c>
      <c r="C6" s="77" t="s">
        <v>8</v>
      </c>
      <c r="D6" s="133">
        <v>42.45</v>
      </c>
      <c r="E6" s="77">
        <v>3</v>
      </c>
      <c r="F6" s="133">
        <v>42.33</v>
      </c>
      <c r="G6" s="77">
        <v>2</v>
      </c>
      <c r="H6" s="133">
        <v>42.29</v>
      </c>
      <c r="I6" s="77">
        <v>2</v>
      </c>
      <c r="J6" s="133">
        <v>42.54</v>
      </c>
      <c r="K6" s="77">
        <v>4</v>
      </c>
      <c r="L6" s="133">
        <v>42.45</v>
      </c>
      <c r="M6" s="77">
        <v>2</v>
      </c>
      <c r="N6" s="133">
        <v>42.55</v>
      </c>
      <c r="O6" s="77">
        <v>2</v>
      </c>
      <c r="P6" s="133">
        <v>42.19</v>
      </c>
      <c r="Q6" s="77">
        <v>2</v>
      </c>
      <c r="R6" s="133">
        <v>42.54</v>
      </c>
      <c r="S6" s="77">
        <v>3</v>
      </c>
      <c r="T6" s="133">
        <v>42.45</v>
      </c>
      <c r="U6" s="77">
        <v>2</v>
      </c>
      <c r="V6" s="460">
        <v>42.19</v>
      </c>
      <c r="W6" s="77">
        <v>2</v>
      </c>
      <c r="X6" s="133">
        <v>42.51</v>
      </c>
      <c r="Y6" s="77">
        <v>6</v>
      </c>
      <c r="Z6" s="133">
        <v>42.33</v>
      </c>
      <c r="AA6" s="77">
        <v>5</v>
      </c>
      <c r="AB6" s="88">
        <f t="shared" si="0"/>
        <v>42.401666666666664</v>
      </c>
    </row>
    <row r="7" spans="1:28" ht="38.1" customHeight="1" thickBot="1" x14ac:dyDescent="0.25">
      <c r="A7" s="87">
        <v>3</v>
      </c>
      <c r="B7" s="89" t="s">
        <v>18</v>
      </c>
      <c r="C7" s="70" t="s">
        <v>8</v>
      </c>
      <c r="D7" s="67">
        <v>42.41</v>
      </c>
      <c r="E7" s="66">
        <v>2</v>
      </c>
      <c r="F7" s="457">
        <v>42.51</v>
      </c>
      <c r="G7" s="66">
        <v>3</v>
      </c>
      <c r="H7" s="67">
        <v>42.91</v>
      </c>
      <c r="I7" s="66">
        <v>7</v>
      </c>
      <c r="J7" s="67">
        <v>43.12</v>
      </c>
      <c r="K7" s="66">
        <v>8</v>
      </c>
      <c r="L7" s="67">
        <v>42.73</v>
      </c>
      <c r="M7" s="66">
        <v>6</v>
      </c>
      <c r="N7" s="67">
        <v>42.9</v>
      </c>
      <c r="O7" s="66">
        <v>4</v>
      </c>
      <c r="P7" s="67">
        <v>42.32</v>
      </c>
      <c r="Q7" s="66">
        <v>3</v>
      </c>
      <c r="R7" s="67">
        <v>42.49</v>
      </c>
      <c r="S7" s="66">
        <v>2</v>
      </c>
      <c r="T7" s="67">
        <v>42.65</v>
      </c>
      <c r="U7" s="66">
        <v>4</v>
      </c>
      <c r="V7" s="67">
        <v>42.43</v>
      </c>
      <c r="W7" s="66">
        <v>7</v>
      </c>
      <c r="X7" s="67">
        <v>42.5</v>
      </c>
      <c r="Y7" s="66">
        <v>5</v>
      </c>
      <c r="Z7" s="67">
        <v>42.31</v>
      </c>
      <c r="AA7" s="66">
        <v>3</v>
      </c>
      <c r="AB7" s="88">
        <f t="shared" si="0"/>
        <v>42.606666666666662</v>
      </c>
    </row>
    <row r="8" spans="1:28" ht="38.1" customHeight="1" thickBot="1" x14ac:dyDescent="0.25">
      <c r="A8" s="87">
        <v>4</v>
      </c>
      <c r="B8" s="89" t="s">
        <v>29</v>
      </c>
      <c r="C8" s="70" t="s">
        <v>8</v>
      </c>
      <c r="D8" s="68">
        <v>42.59</v>
      </c>
      <c r="E8" s="135">
        <v>4</v>
      </c>
      <c r="F8" s="68">
        <v>42.61</v>
      </c>
      <c r="G8" s="135">
        <v>4</v>
      </c>
      <c r="H8" s="72">
        <v>42.52</v>
      </c>
      <c r="I8" s="66">
        <v>4</v>
      </c>
      <c r="J8" s="68">
        <v>42.49</v>
      </c>
      <c r="K8" s="66">
        <v>2</v>
      </c>
      <c r="L8" s="72">
        <v>42.65</v>
      </c>
      <c r="M8" s="66">
        <v>4</v>
      </c>
      <c r="N8" s="68">
        <v>42.95</v>
      </c>
      <c r="O8" s="66">
        <v>5</v>
      </c>
      <c r="P8" s="534">
        <v>42.8</v>
      </c>
      <c r="Q8" s="66">
        <v>8</v>
      </c>
      <c r="R8" s="68">
        <v>42.84</v>
      </c>
      <c r="S8" s="66">
        <v>7</v>
      </c>
      <c r="T8" s="68">
        <v>42.64</v>
      </c>
      <c r="U8" s="135">
        <v>3</v>
      </c>
      <c r="V8" s="68">
        <v>42.31</v>
      </c>
      <c r="W8" s="135">
        <v>6</v>
      </c>
      <c r="X8" s="68">
        <v>42.52</v>
      </c>
      <c r="Y8" s="135">
        <v>7</v>
      </c>
      <c r="Z8" s="68">
        <v>42.36</v>
      </c>
      <c r="AA8" s="135">
        <v>6</v>
      </c>
      <c r="AB8" s="88">
        <f t="shared" si="0"/>
        <v>42.606666666666669</v>
      </c>
    </row>
    <row r="9" spans="1:28" ht="38.1" customHeight="1" thickBot="1" x14ac:dyDescent="0.25">
      <c r="A9" s="87">
        <v>5</v>
      </c>
      <c r="B9" s="60" t="s">
        <v>37</v>
      </c>
      <c r="C9" s="70" t="s">
        <v>8</v>
      </c>
      <c r="D9" s="457">
        <v>42.77</v>
      </c>
      <c r="E9" s="77">
        <v>6</v>
      </c>
      <c r="F9" s="67">
        <v>42.75</v>
      </c>
      <c r="G9" s="77">
        <v>5</v>
      </c>
      <c r="H9" s="67">
        <v>42.5</v>
      </c>
      <c r="I9" s="66">
        <v>3</v>
      </c>
      <c r="J9" s="67">
        <v>42.51</v>
      </c>
      <c r="K9" s="66">
        <v>3</v>
      </c>
      <c r="L9" s="67">
        <v>42.61</v>
      </c>
      <c r="M9" s="66">
        <v>3</v>
      </c>
      <c r="N9" s="67">
        <v>43.61</v>
      </c>
      <c r="O9" s="66">
        <v>9</v>
      </c>
      <c r="P9" s="67">
        <v>42.43</v>
      </c>
      <c r="Q9" s="66">
        <v>4</v>
      </c>
      <c r="R9" s="67">
        <v>42.8</v>
      </c>
      <c r="S9" s="66">
        <v>6</v>
      </c>
      <c r="T9" s="67">
        <v>42.94</v>
      </c>
      <c r="U9" s="77">
        <v>8</v>
      </c>
      <c r="V9" s="67">
        <v>42.26</v>
      </c>
      <c r="W9" s="77">
        <v>4</v>
      </c>
      <c r="X9" s="67">
        <v>42.36</v>
      </c>
      <c r="Y9" s="77">
        <v>2</v>
      </c>
      <c r="Z9" s="67">
        <v>42.39</v>
      </c>
      <c r="AA9" s="77">
        <v>7</v>
      </c>
      <c r="AB9" s="88">
        <f t="shared" si="0"/>
        <v>42.660833333333336</v>
      </c>
    </row>
    <row r="10" spans="1:28" ht="36.75" customHeight="1" thickBot="1" x14ac:dyDescent="0.25">
      <c r="A10" s="87">
        <v>6</v>
      </c>
      <c r="B10" s="60" t="s">
        <v>48</v>
      </c>
      <c r="C10" s="70"/>
      <c r="D10" s="67">
        <v>42.73</v>
      </c>
      <c r="E10" s="66">
        <v>5</v>
      </c>
      <c r="F10" s="67">
        <v>42.76</v>
      </c>
      <c r="G10" s="66">
        <v>6</v>
      </c>
      <c r="H10" s="67">
        <v>42.94</v>
      </c>
      <c r="I10" s="66">
        <v>9</v>
      </c>
      <c r="J10" s="67">
        <v>42.83</v>
      </c>
      <c r="K10" s="135">
        <v>5</v>
      </c>
      <c r="L10" s="67">
        <v>42.65</v>
      </c>
      <c r="M10" s="66">
        <v>4</v>
      </c>
      <c r="N10" s="67">
        <v>43</v>
      </c>
      <c r="O10" s="66">
        <v>7</v>
      </c>
      <c r="P10" s="67">
        <v>42.79</v>
      </c>
      <c r="Q10" s="66">
        <v>7</v>
      </c>
      <c r="R10" s="67">
        <v>42.69</v>
      </c>
      <c r="S10" s="135">
        <v>4</v>
      </c>
      <c r="T10" s="67">
        <v>42.79</v>
      </c>
      <c r="U10" s="66">
        <v>6</v>
      </c>
      <c r="V10" s="67">
        <v>42.2</v>
      </c>
      <c r="W10" s="66">
        <v>3</v>
      </c>
      <c r="X10" s="457">
        <v>42.43</v>
      </c>
      <c r="Y10" s="66">
        <v>4</v>
      </c>
      <c r="Z10" s="67">
        <v>42.27</v>
      </c>
      <c r="AA10" s="66">
        <v>2</v>
      </c>
      <c r="AB10" s="88">
        <f t="shared" si="0"/>
        <v>42.673333333333339</v>
      </c>
    </row>
    <row r="11" spans="1:28" ht="38.1" customHeight="1" thickBot="1" x14ac:dyDescent="0.25">
      <c r="A11" s="87">
        <v>7</v>
      </c>
      <c r="B11" s="107" t="s">
        <v>129</v>
      </c>
      <c r="C11" s="77" t="s">
        <v>8</v>
      </c>
      <c r="D11" s="68">
        <v>43.03</v>
      </c>
      <c r="E11" s="135">
        <v>7</v>
      </c>
      <c r="F11" s="67">
        <v>42.93</v>
      </c>
      <c r="G11" s="135">
        <v>7</v>
      </c>
      <c r="H11" s="67">
        <v>42.66</v>
      </c>
      <c r="I11" s="66">
        <v>6</v>
      </c>
      <c r="J11" s="67">
        <v>42.85</v>
      </c>
      <c r="K11" s="77">
        <v>6</v>
      </c>
      <c r="L11" s="67">
        <v>42.85</v>
      </c>
      <c r="M11" s="66">
        <v>7</v>
      </c>
      <c r="N11" s="67">
        <v>42.79</v>
      </c>
      <c r="O11" s="66">
        <v>3</v>
      </c>
      <c r="P11" s="67">
        <v>42.46</v>
      </c>
      <c r="Q11" s="66">
        <v>5</v>
      </c>
      <c r="R11" s="67">
        <v>42.7</v>
      </c>
      <c r="S11" s="77">
        <v>5</v>
      </c>
      <c r="T11" s="67">
        <v>42.75</v>
      </c>
      <c r="U11" s="135">
        <v>5</v>
      </c>
      <c r="V11" s="67">
        <v>42.27</v>
      </c>
      <c r="W11" s="135">
        <v>5</v>
      </c>
      <c r="X11" s="67">
        <v>42.38</v>
      </c>
      <c r="Y11" s="135">
        <v>3</v>
      </c>
      <c r="Z11" s="457">
        <v>42.46</v>
      </c>
      <c r="AA11" s="135">
        <v>8</v>
      </c>
      <c r="AB11" s="88">
        <f t="shared" si="0"/>
        <v>42.677500000000002</v>
      </c>
    </row>
    <row r="12" spans="1:28" ht="38.1" customHeight="1" thickBot="1" x14ac:dyDescent="0.25">
      <c r="A12" s="87">
        <v>8</v>
      </c>
      <c r="B12" s="89" t="s">
        <v>78</v>
      </c>
      <c r="C12" s="70">
        <v>7.5</v>
      </c>
      <c r="D12" s="67">
        <v>43.29</v>
      </c>
      <c r="E12" s="77">
        <v>10</v>
      </c>
      <c r="F12" s="68">
        <v>43.09</v>
      </c>
      <c r="G12" s="77">
        <v>8</v>
      </c>
      <c r="H12" s="72">
        <v>43.12</v>
      </c>
      <c r="I12" s="73">
        <v>11</v>
      </c>
      <c r="J12" s="68">
        <v>43.03</v>
      </c>
      <c r="K12" s="66">
        <v>7</v>
      </c>
      <c r="L12" s="534">
        <v>43.26</v>
      </c>
      <c r="M12" s="73">
        <v>8</v>
      </c>
      <c r="N12" s="68">
        <v>42.99</v>
      </c>
      <c r="O12" s="73">
        <v>6</v>
      </c>
      <c r="P12" s="72">
        <v>42.74</v>
      </c>
      <c r="Q12" s="73">
        <v>6</v>
      </c>
      <c r="R12" s="68">
        <v>43</v>
      </c>
      <c r="S12" s="66">
        <v>8</v>
      </c>
      <c r="T12" s="68">
        <v>42.91</v>
      </c>
      <c r="U12" s="77">
        <v>7</v>
      </c>
      <c r="V12" s="68">
        <v>42.7</v>
      </c>
      <c r="W12" s="77">
        <v>9</v>
      </c>
      <c r="X12" s="68">
        <v>43.17</v>
      </c>
      <c r="Y12" s="77">
        <v>10</v>
      </c>
      <c r="Z12" s="68">
        <v>42.7</v>
      </c>
      <c r="AA12" s="77">
        <v>10</v>
      </c>
      <c r="AB12" s="88">
        <f t="shared" si="0"/>
        <v>43</v>
      </c>
    </row>
    <row r="13" spans="1:28" ht="38.1" customHeight="1" thickBot="1" x14ac:dyDescent="0.25">
      <c r="A13" s="87">
        <v>9</v>
      </c>
      <c r="B13" s="60" t="s">
        <v>20</v>
      </c>
      <c r="C13" s="70">
        <v>20</v>
      </c>
      <c r="D13" s="67">
        <v>43.13</v>
      </c>
      <c r="E13" s="66">
        <v>8</v>
      </c>
      <c r="F13" s="67">
        <v>43.36</v>
      </c>
      <c r="G13" s="66">
        <v>10</v>
      </c>
      <c r="H13" s="457">
        <v>42.93</v>
      </c>
      <c r="I13" s="73">
        <v>8</v>
      </c>
      <c r="J13" s="67">
        <v>43.68</v>
      </c>
      <c r="K13" s="66">
        <v>9</v>
      </c>
      <c r="L13" s="67">
        <v>43.28</v>
      </c>
      <c r="M13" s="73">
        <v>9</v>
      </c>
      <c r="N13" s="67">
        <v>43.19</v>
      </c>
      <c r="O13" s="73">
        <v>8</v>
      </c>
      <c r="P13" s="67">
        <v>43.03</v>
      </c>
      <c r="Q13" s="73">
        <v>9</v>
      </c>
      <c r="R13" s="67">
        <v>43.05</v>
      </c>
      <c r="S13" s="66">
        <v>9</v>
      </c>
      <c r="T13" s="67">
        <v>43.15</v>
      </c>
      <c r="U13" s="66">
        <v>9</v>
      </c>
      <c r="V13" s="67">
        <v>42.59</v>
      </c>
      <c r="W13" s="66">
        <v>8</v>
      </c>
      <c r="X13" s="67">
        <v>42.64</v>
      </c>
      <c r="Y13" s="66">
        <v>8</v>
      </c>
      <c r="Z13" s="67">
        <v>42.32</v>
      </c>
      <c r="AA13" s="66">
        <v>4</v>
      </c>
      <c r="AB13" s="88">
        <f t="shared" si="0"/>
        <v>43.029166666666669</v>
      </c>
    </row>
    <row r="14" spans="1:28" ht="37.5" customHeight="1" thickBot="1" x14ac:dyDescent="0.25">
      <c r="A14" s="87">
        <v>10</v>
      </c>
      <c r="B14" s="137" t="s">
        <v>26</v>
      </c>
      <c r="C14" s="112"/>
      <c r="D14" s="68">
        <v>43.85</v>
      </c>
      <c r="E14" s="135">
        <v>11</v>
      </c>
      <c r="F14" s="67">
        <v>43.22</v>
      </c>
      <c r="G14" s="135">
        <v>9</v>
      </c>
      <c r="H14" s="67">
        <v>42.59</v>
      </c>
      <c r="I14" s="73">
        <v>5</v>
      </c>
      <c r="J14" s="67"/>
      <c r="K14" s="66"/>
      <c r="L14" s="67"/>
      <c r="M14" s="73"/>
      <c r="N14" s="457" t="s">
        <v>76</v>
      </c>
      <c r="O14" s="73"/>
      <c r="P14" s="67">
        <v>43.35</v>
      </c>
      <c r="Q14" s="135">
        <v>11</v>
      </c>
      <c r="R14" s="67">
        <v>43.36</v>
      </c>
      <c r="S14" s="66">
        <v>11</v>
      </c>
      <c r="T14" s="67">
        <v>43.5</v>
      </c>
      <c r="U14" s="135">
        <v>10</v>
      </c>
      <c r="V14" s="67">
        <v>42.76</v>
      </c>
      <c r="W14" s="135">
        <v>10</v>
      </c>
      <c r="X14" s="67">
        <v>43.86</v>
      </c>
      <c r="Y14" s="135">
        <v>12</v>
      </c>
      <c r="Z14" s="67">
        <v>43.13</v>
      </c>
      <c r="AA14" s="135">
        <v>11</v>
      </c>
      <c r="AB14" s="88">
        <f t="shared" si="0"/>
        <v>43.291111111111114</v>
      </c>
    </row>
    <row r="15" spans="1:28" ht="37.5" customHeight="1" thickBot="1" x14ac:dyDescent="0.25">
      <c r="A15" s="87">
        <v>11</v>
      </c>
      <c r="B15" s="60" t="s">
        <v>95</v>
      </c>
      <c r="C15" s="131">
        <v>7.5</v>
      </c>
      <c r="D15" s="68">
        <v>43.25</v>
      </c>
      <c r="E15" s="77">
        <v>9</v>
      </c>
      <c r="F15" s="67">
        <v>43.48</v>
      </c>
      <c r="G15" s="77">
        <v>11</v>
      </c>
      <c r="H15" s="67">
        <v>43.01</v>
      </c>
      <c r="I15" s="458">
        <v>10</v>
      </c>
      <c r="J15" s="67">
        <v>43.78</v>
      </c>
      <c r="K15" s="135">
        <v>10</v>
      </c>
      <c r="L15" s="67">
        <v>43.48</v>
      </c>
      <c r="M15" s="73">
        <v>10</v>
      </c>
      <c r="N15" s="67">
        <v>43.66</v>
      </c>
      <c r="O15" s="73">
        <v>10</v>
      </c>
      <c r="P15" s="67">
        <v>43.27</v>
      </c>
      <c r="Q15" s="77">
        <v>10</v>
      </c>
      <c r="R15" s="67">
        <v>43.26</v>
      </c>
      <c r="S15" s="135">
        <v>10</v>
      </c>
      <c r="T15" s="67">
        <v>43.76</v>
      </c>
      <c r="U15" s="77">
        <v>11</v>
      </c>
      <c r="V15" s="67">
        <v>43.23</v>
      </c>
      <c r="W15" s="77">
        <v>11</v>
      </c>
      <c r="X15" s="67">
        <v>43.09</v>
      </c>
      <c r="Y15" s="77">
        <v>9</v>
      </c>
      <c r="Z15" s="67">
        <v>42.67</v>
      </c>
      <c r="AA15" s="77">
        <v>9</v>
      </c>
      <c r="AB15" s="88">
        <f t="shared" si="0"/>
        <v>43.328333333333326</v>
      </c>
    </row>
    <row r="16" spans="1:28" ht="37.5" customHeight="1" thickBot="1" x14ac:dyDescent="0.25">
      <c r="A16" s="87">
        <v>12</v>
      </c>
      <c r="B16" s="60" t="s">
        <v>137</v>
      </c>
      <c r="C16" s="70">
        <v>5</v>
      </c>
      <c r="D16" s="67">
        <v>43.93</v>
      </c>
      <c r="E16" s="66">
        <v>12</v>
      </c>
      <c r="F16" s="67">
        <v>44.17</v>
      </c>
      <c r="G16" s="66">
        <v>12</v>
      </c>
      <c r="H16" s="67">
        <v>44.12</v>
      </c>
      <c r="I16" s="73">
        <v>13</v>
      </c>
      <c r="J16" s="67">
        <v>44.3</v>
      </c>
      <c r="K16" s="77">
        <v>12</v>
      </c>
      <c r="L16" s="67">
        <v>44.18</v>
      </c>
      <c r="M16" s="73">
        <v>13</v>
      </c>
      <c r="N16" s="67">
        <v>43.85</v>
      </c>
      <c r="O16" s="73">
        <v>11</v>
      </c>
      <c r="P16" s="67">
        <v>43.71</v>
      </c>
      <c r="Q16" s="66">
        <v>12</v>
      </c>
      <c r="R16" s="67">
        <v>44.12</v>
      </c>
      <c r="S16" s="77">
        <v>12</v>
      </c>
      <c r="T16" s="457">
        <v>44.05</v>
      </c>
      <c r="U16" s="66">
        <v>12</v>
      </c>
      <c r="V16" s="67">
        <v>44.28</v>
      </c>
      <c r="W16" s="66">
        <v>14</v>
      </c>
      <c r="X16" s="67">
        <v>43.81</v>
      </c>
      <c r="Y16" s="66">
        <v>11</v>
      </c>
      <c r="Z16" s="67">
        <v>43.36</v>
      </c>
      <c r="AA16" s="66">
        <v>13</v>
      </c>
      <c r="AB16" s="88">
        <f t="shared" si="0"/>
        <v>43.99</v>
      </c>
    </row>
    <row r="17" spans="1:28" ht="37.5" customHeight="1" thickBot="1" x14ac:dyDescent="0.25">
      <c r="A17" s="87">
        <v>13</v>
      </c>
      <c r="B17" s="60" t="s">
        <v>136</v>
      </c>
      <c r="C17" s="70">
        <v>7.5</v>
      </c>
      <c r="D17" s="67">
        <v>44.29</v>
      </c>
      <c r="E17" s="135">
        <v>13</v>
      </c>
      <c r="F17" s="67">
        <v>44.17</v>
      </c>
      <c r="G17" s="135">
        <v>13</v>
      </c>
      <c r="H17" s="67">
        <v>44.22</v>
      </c>
      <c r="I17" s="73">
        <v>14</v>
      </c>
      <c r="J17" s="67">
        <v>44.66</v>
      </c>
      <c r="K17" s="66">
        <v>14</v>
      </c>
      <c r="L17" s="67">
        <v>44.11</v>
      </c>
      <c r="M17" s="73">
        <v>12</v>
      </c>
      <c r="N17" s="67">
        <v>44.55</v>
      </c>
      <c r="O17" s="73">
        <v>14</v>
      </c>
      <c r="P17" s="67">
        <v>43.89</v>
      </c>
      <c r="Q17" s="66">
        <v>14</v>
      </c>
      <c r="R17" s="457">
        <v>44.32</v>
      </c>
      <c r="S17" s="66">
        <v>13</v>
      </c>
      <c r="T17" s="67">
        <v>44.34</v>
      </c>
      <c r="U17" s="135">
        <v>13</v>
      </c>
      <c r="V17" s="67">
        <v>43.8</v>
      </c>
      <c r="W17" s="135">
        <v>12</v>
      </c>
      <c r="X17" s="67">
        <v>44.25</v>
      </c>
      <c r="Y17" s="135">
        <v>14</v>
      </c>
      <c r="Z17" s="67">
        <v>43.6</v>
      </c>
      <c r="AA17" s="135">
        <v>14</v>
      </c>
      <c r="AB17" s="88">
        <f t="shared" si="0"/>
        <v>44.18333333333333</v>
      </c>
    </row>
    <row r="18" spans="1:28" ht="37.5" customHeight="1" thickBot="1" x14ac:dyDescent="0.25">
      <c r="A18" s="126">
        <v>14</v>
      </c>
      <c r="B18" s="107" t="s">
        <v>135</v>
      </c>
      <c r="C18" s="70" t="s">
        <v>8</v>
      </c>
      <c r="D18" s="68">
        <v>44.52</v>
      </c>
      <c r="E18" s="77">
        <v>14</v>
      </c>
      <c r="F18" s="67">
        <v>44.62</v>
      </c>
      <c r="G18" s="77">
        <v>14</v>
      </c>
      <c r="H18" s="67">
        <v>43.85</v>
      </c>
      <c r="I18" s="73">
        <v>12</v>
      </c>
      <c r="J18" s="67">
        <v>44.1</v>
      </c>
      <c r="K18" s="66">
        <v>11</v>
      </c>
      <c r="L18" s="67">
        <v>43.86</v>
      </c>
      <c r="M18" s="458">
        <v>11</v>
      </c>
      <c r="N18" s="67">
        <v>44.52</v>
      </c>
      <c r="O18" s="73">
        <v>13</v>
      </c>
      <c r="P18" s="67">
        <v>44.51</v>
      </c>
      <c r="Q18" s="66">
        <v>15</v>
      </c>
      <c r="R18" s="67">
        <v>44.72</v>
      </c>
      <c r="S18" s="66">
        <v>15</v>
      </c>
      <c r="T18" s="67">
        <v>44.6</v>
      </c>
      <c r="U18" s="77">
        <v>14</v>
      </c>
      <c r="V18" s="67">
        <v>44.07</v>
      </c>
      <c r="W18" s="77">
        <v>13</v>
      </c>
      <c r="X18" s="67">
        <v>44.01</v>
      </c>
      <c r="Y18" s="77">
        <v>13</v>
      </c>
      <c r="Z18" s="67">
        <v>43.33</v>
      </c>
      <c r="AA18" s="77">
        <v>12</v>
      </c>
      <c r="AB18" s="88">
        <f t="shared" si="0"/>
        <v>44.225833333333327</v>
      </c>
    </row>
    <row r="19" spans="1:28" ht="37.5" customHeight="1" thickBot="1" x14ac:dyDescent="0.25">
      <c r="A19" s="127">
        <v>15</v>
      </c>
      <c r="B19" s="60" t="s">
        <v>22</v>
      </c>
      <c r="C19" s="70"/>
      <c r="D19" s="67">
        <v>45.38</v>
      </c>
      <c r="E19" s="66">
        <v>15</v>
      </c>
      <c r="F19" s="67">
        <v>44.65</v>
      </c>
      <c r="G19" s="66">
        <v>15</v>
      </c>
      <c r="H19" s="67">
        <v>44.38</v>
      </c>
      <c r="I19" s="73">
        <v>15</v>
      </c>
      <c r="J19" s="67">
        <v>44.65</v>
      </c>
      <c r="K19" s="73">
        <v>13</v>
      </c>
      <c r="L19" s="67">
        <v>44.79</v>
      </c>
      <c r="M19" s="73">
        <v>14</v>
      </c>
      <c r="N19" s="67">
        <v>44.39</v>
      </c>
      <c r="O19" s="73">
        <v>12</v>
      </c>
      <c r="P19" s="67">
        <v>43.73</v>
      </c>
      <c r="Q19" s="66">
        <v>13</v>
      </c>
      <c r="R19" s="535">
        <v>44.53</v>
      </c>
      <c r="S19" s="66">
        <v>14</v>
      </c>
      <c r="T19" s="67">
        <v>47.44</v>
      </c>
      <c r="U19" s="66">
        <v>15</v>
      </c>
      <c r="V19" s="67">
        <v>45.19</v>
      </c>
      <c r="W19" s="66">
        <v>15</v>
      </c>
      <c r="X19" s="67">
        <v>45.51</v>
      </c>
      <c r="Y19" s="66">
        <v>15</v>
      </c>
      <c r="Z19" s="67">
        <v>45.1</v>
      </c>
      <c r="AA19" s="66">
        <v>15</v>
      </c>
      <c r="AB19" s="88">
        <f t="shared" si="0"/>
        <v>44.978333333333332</v>
      </c>
    </row>
    <row r="20" spans="1:28" ht="37.5" hidden="1" customHeight="1" thickBot="1" x14ac:dyDescent="0.25">
      <c r="A20" s="87">
        <v>16</v>
      </c>
      <c r="B20" s="60"/>
      <c r="C20" s="70"/>
      <c r="D20" s="134"/>
      <c r="E20" s="70"/>
      <c r="F20" s="134"/>
      <c r="G20" s="70"/>
      <c r="H20" s="134"/>
      <c r="I20" s="70"/>
      <c r="J20" s="134"/>
      <c r="K20" s="70"/>
      <c r="L20" s="134"/>
      <c r="M20" s="70"/>
      <c r="N20" s="134"/>
      <c r="O20" s="70"/>
      <c r="P20" s="134"/>
      <c r="Q20" s="70"/>
      <c r="R20" s="134"/>
      <c r="S20" s="77"/>
      <c r="T20" s="134"/>
      <c r="U20" s="70"/>
      <c r="V20" s="134"/>
      <c r="W20" s="70"/>
      <c r="X20" s="134"/>
      <c r="Y20" s="70"/>
      <c r="Z20" s="134"/>
      <c r="AA20" s="70"/>
      <c r="AB20" s="88" t="e">
        <f t="shared" ref="AB20:AB28" si="1">AVERAGE(D20,F20,J20,L20,N20,P20,R20,T20,V20,X20,Z20)</f>
        <v>#DIV/0!</v>
      </c>
    </row>
    <row r="21" spans="1:28" ht="33.75" hidden="1" customHeight="1" thickBot="1" x14ac:dyDescent="0.25">
      <c r="A21" s="87">
        <v>17</v>
      </c>
      <c r="AB21" s="88" t="e">
        <f t="shared" si="1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29.25" customHeight="1" thickBot="1" x14ac:dyDescent="0.25">
      <c r="A29" s="586" t="s">
        <v>27</v>
      </c>
      <c r="B29" s="587"/>
      <c r="C29" s="85"/>
      <c r="D29" s="128">
        <f>AVERAGE(D5:D13)</f>
        <v>42.72</v>
      </c>
      <c r="E29" s="86">
        <v>7</v>
      </c>
      <c r="F29" s="536">
        <f>AVERAGE(F5:F13)</f>
        <v>42.734444444444449</v>
      </c>
      <c r="G29" s="86">
        <v>9</v>
      </c>
      <c r="H29" s="128">
        <f>AVERAGE(H5:H13)</f>
        <v>42.677777777777777</v>
      </c>
      <c r="I29" s="86">
        <v>5</v>
      </c>
      <c r="J29" s="128">
        <f>AVERAGE(J5:J13)</f>
        <v>42.813333333333333</v>
      </c>
      <c r="K29" s="86">
        <v>11</v>
      </c>
      <c r="L29" s="128">
        <f>AVERAGE(L5:L13)</f>
        <v>42.762222222222221</v>
      </c>
      <c r="M29" s="86">
        <v>10</v>
      </c>
      <c r="N29" s="128">
        <f>AVERAGE(N5:N13)</f>
        <v>42.93555555555556</v>
      </c>
      <c r="O29" s="86">
        <v>12</v>
      </c>
      <c r="P29" s="128">
        <f>AVERAGE(P5:P13)</f>
        <v>42.548888888888897</v>
      </c>
      <c r="Q29" s="86">
        <v>4</v>
      </c>
      <c r="R29" s="128">
        <f>AVERAGE(R5:R13)</f>
        <v>42.696666666666665</v>
      </c>
      <c r="S29" s="86">
        <v>6</v>
      </c>
      <c r="T29" s="469">
        <f>AVERAGE(T5:T13)</f>
        <v>42.731111111111105</v>
      </c>
      <c r="U29" s="86">
        <v>8</v>
      </c>
      <c r="V29" s="128">
        <f>AVERAGE(V5:V13)</f>
        <v>42.338888888888881</v>
      </c>
      <c r="W29" s="86">
        <v>1</v>
      </c>
      <c r="X29" s="128">
        <f>AVERAGE(X5:X13)</f>
        <v>42.517777777777781</v>
      </c>
      <c r="Y29" s="86">
        <v>3</v>
      </c>
      <c r="Z29" s="128">
        <f>AVERAGE(Z5:Z13)</f>
        <v>42.356666666666662</v>
      </c>
      <c r="AA29" s="86">
        <v>2</v>
      </c>
      <c r="AB29" s="129" t="e">
        <f>AVERAGE(AB5:AB20)</f>
        <v>#DIV/0!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69" orientation="landscape" verticalDpi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D5" sqref="D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138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8" si="0">RANK(AB5,AB$5:AB$19,1)</f>
        <v>1</v>
      </c>
      <c r="B5" s="107" t="s">
        <v>23</v>
      </c>
      <c r="C5" s="141" t="s">
        <v>8</v>
      </c>
      <c r="D5" s="130">
        <v>42.26</v>
      </c>
      <c r="E5" s="87">
        <f t="shared" ref="E5:E28" si="1">RANK(D5,D$5:D$28,1)</f>
        <v>1</v>
      </c>
      <c r="F5" s="130">
        <v>42.26</v>
      </c>
      <c r="G5" s="146">
        <f t="shared" ref="G5:G28" si="2">RANK(F5,F$5:F$28,1)</f>
        <v>3</v>
      </c>
      <c r="H5" s="538">
        <v>42.33</v>
      </c>
      <c r="I5" s="146">
        <f t="shared" ref="I5:I28" si="3">RANK(H5,H$5:H$28,1)</f>
        <v>3</v>
      </c>
      <c r="J5" s="538">
        <v>43.59</v>
      </c>
      <c r="K5" s="146">
        <f t="shared" ref="K5:K28" si="4">RANK(J5,J$5:J$28,1)</f>
        <v>13</v>
      </c>
      <c r="L5" s="538">
        <v>42.63</v>
      </c>
      <c r="M5" s="146">
        <f t="shared" ref="M5:M28" si="5">RANK(L5,L$5:L$28,1)</f>
        <v>6</v>
      </c>
      <c r="N5" s="130">
        <v>42.39</v>
      </c>
      <c r="O5" s="146">
        <f t="shared" ref="O5:O28" si="6">RANK(N5,N$5:N$28,1)</f>
        <v>4</v>
      </c>
      <c r="P5" s="538">
        <v>42.45</v>
      </c>
      <c r="Q5" s="146">
        <f t="shared" ref="Q5:Q28" si="7">RANK(P5,P$5:P$28,1)</f>
        <v>5</v>
      </c>
      <c r="R5" s="538">
        <v>42.54</v>
      </c>
      <c r="S5" s="146">
        <f t="shared" ref="S5:S28" si="8">RANK(R5,R$5:R$28,1)</f>
        <v>4</v>
      </c>
      <c r="T5" s="538">
        <v>41.91</v>
      </c>
      <c r="U5" s="146">
        <f t="shared" ref="U5:U28" si="9">RANK(T5,T$5:T$28,1)</f>
        <v>1</v>
      </c>
      <c r="V5" s="130">
        <v>42.29</v>
      </c>
      <c r="W5" s="146">
        <f t="shared" ref="W5:W28" si="10">RANK(V5,V$5:V$28,1)</f>
        <v>3</v>
      </c>
      <c r="X5" s="538">
        <v>42.06</v>
      </c>
      <c r="Y5" s="146">
        <f t="shared" ref="Y5:Y28" si="11">RANK(X5,X$5:X$28,1)</f>
        <v>2</v>
      </c>
      <c r="Z5" s="538">
        <v>41.68</v>
      </c>
      <c r="AA5" s="146">
        <f t="shared" ref="AA5:AA28" si="12">RANK(Z5,Z$5:Z$28,1)</f>
        <v>1</v>
      </c>
      <c r="AB5" s="139">
        <f t="shared" ref="AB5:AB28" si="13">AVERAGEIF(D5:AA5,"&gt;25")</f>
        <v>42.365833333333335</v>
      </c>
      <c r="AC5" s="64"/>
    </row>
    <row r="6" spans="1:29" ht="30" customHeight="1" thickBot="1" x14ac:dyDescent="0.25">
      <c r="A6" s="87">
        <f t="shared" si="0"/>
        <v>2</v>
      </c>
      <c r="B6" s="60" t="s">
        <v>17</v>
      </c>
      <c r="C6" s="483" t="s">
        <v>8</v>
      </c>
      <c r="D6" s="67">
        <v>42.63</v>
      </c>
      <c r="E6" s="126">
        <f t="shared" si="1"/>
        <v>5</v>
      </c>
      <c r="F6" s="67">
        <v>41.97</v>
      </c>
      <c r="G6" s="140">
        <f t="shared" si="2"/>
        <v>1</v>
      </c>
      <c r="H6" s="143">
        <v>42.49</v>
      </c>
      <c r="I6" s="140">
        <f t="shared" si="3"/>
        <v>6</v>
      </c>
      <c r="J6" s="143">
        <v>42.59</v>
      </c>
      <c r="K6" s="140">
        <f t="shared" si="4"/>
        <v>2</v>
      </c>
      <c r="L6" s="143">
        <v>43.26</v>
      </c>
      <c r="M6" s="140">
        <f t="shared" si="5"/>
        <v>12</v>
      </c>
      <c r="N6" s="67">
        <v>42.55</v>
      </c>
      <c r="O6" s="140">
        <f t="shared" si="6"/>
        <v>7</v>
      </c>
      <c r="P6" s="143">
        <v>42.45</v>
      </c>
      <c r="Q6" s="140">
        <f t="shared" si="7"/>
        <v>5</v>
      </c>
      <c r="R6" s="143">
        <v>42.52</v>
      </c>
      <c r="S6" s="140">
        <f t="shared" si="8"/>
        <v>3</v>
      </c>
      <c r="T6" s="143">
        <v>42.08</v>
      </c>
      <c r="U6" s="140">
        <f t="shared" si="9"/>
        <v>3</v>
      </c>
      <c r="V6" s="67">
        <v>42.41</v>
      </c>
      <c r="W6" s="140">
        <f t="shared" si="10"/>
        <v>5</v>
      </c>
      <c r="X6" s="143">
        <v>42.02</v>
      </c>
      <c r="Y6" s="140">
        <f t="shared" si="11"/>
        <v>1</v>
      </c>
      <c r="Z6" s="143">
        <v>42.09</v>
      </c>
      <c r="AA6" s="140">
        <f t="shared" si="12"/>
        <v>4</v>
      </c>
      <c r="AB6" s="139">
        <f t="shared" si="13"/>
        <v>42.42166666666666</v>
      </c>
      <c r="AC6" s="64"/>
    </row>
    <row r="7" spans="1:29" ht="30" customHeight="1" thickBot="1" x14ac:dyDescent="0.25">
      <c r="A7" s="87">
        <f t="shared" si="0"/>
        <v>3</v>
      </c>
      <c r="B7" s="60" t="s">
        <v>11</v>
      </c>
      <c r="C7" s="537">
        <v>10</v>
      </c>
      <c r="D7" s="67">
        <v>42.52</v>
      </c>
      <c r="E7" s="126">
        <f t="shared" si="1"/>
        <v>3</v>
      </c>
      <c r="F7" s="67">
        <v>41.98</v>
      </c>
      <c r="G7" s="140">
        <f t="shared" si="2"/>
        <v>2</v>
      </c>
      <c r="H7" s="143">
        <v>42.16</v>
      </c>
      <c r="I7" s="140">
        <f t="shared" si="3"/>
        <v>1</v>
      </c>
      <c r="J7" s="143">
        <v>42.85</v>
      </c>
      <c r="K7" s="140">
        <f t="shared" si="4"/>
        <v>7</v>
      </c>
      <c r="L7" s="143">
        <v>42.37</v>
      </c>
      <c r="M7" s="140">
        <f t="shared" si="5"/>
        <v>4</v>
      </c>
      <c r="N7" s="67">
        <v>42.49</v>
      </c>
      <c r="O7" s="140">
        <f t="shared" si="6"/>
        <v>5</v>
      </c>
      <c r="P7" s="143">
        <v>42.18</v>
      </c>
      <c r="Q7" s="140">
        <f t="shared" si="7"/>
        <v>1</v>
      </c>
      <c r="R7" s="143">
        <v>42.66</v>
      </c>
      <c r="S7" s="140">
        <f t="shared" si="8"/>
        <v>5</v>
      </c>
      <c r="T7" s="143">
        <v>42.06</v>
      </c>
      <c r="U7" s="140">
        <f t="shared" si="9"/>
        <v>2</v>
      </c>
      <c r="V7" s="67">
        <v>42.3</v>
      </c>
      <c r="W7" s="140">
        <f t="shared" si="10"/>
        <v>4</v>
      </c>
      <c r="X7" s="143">
        <v>42.33</v>
      </c>
      <c r="Y7" s="140">
        <f t="shared" si="11"/>
        <v>6</v>
      </c>
      <c r="Z7" s="143">
        <v>43.19</v>
      </c>
      <c r="AA7" s="140">
        <f t="shared" si="12"/>
        <v>14</v>
      </c>
      <c r="AB7" s="139">
        <f t="shared" si="13"/>
        <v>42.424166666666672</v>
      </c>
      <c r="AC7" s="64"/>
    </row>
    <row r="8" spans="1:29" ht="30" customHeight="1" thickBot="1" x14ac:dyDescent="0.25">
      <c r="A8" s="87">
        <f t="shared" si="0"/>
        <v>4</v>
      </c>
      <c r="B8" s="60" t="s">
        <v>34</v>
      </c>
      <c r="C8" s="127" t="s">
        <v>8</v>
      </c>
      <c r="D8" s="67">
        <v>42.64</v>
      </c>
      <c r="E8" s="126">
        <f t="shared" si="1"/>
        <v>7</v>
      </c>
      <c r="F8" s="67">
        <v>42.36</v>
      </c>
      <c r="G8" s="140">
        <f t="shared" si="2"/>
        <v>4</v>
      </c>
      <c r="H8" s="143">
        <v>42.45</v>
      </c>
      <c r="I8" s="140">
        <f t="shared" si="3"/>
        <v>5</v>
      </c>
      <c r="J8" s="143">
        <v>42.6</v>
      </c>
      <c r="K8" s="140">
        <f t="shared" si="4"/>
        <v>3</v>
      </c>
      <c r="L8" s="143">
        <v>42.3</v>
      </c>
      <c r="M8" s="140">
        <f t="shared" si="5"/>
        <v>3</v>
      </c>
      <c r="N8" s="67">
        <v>42.29</v>
      </c>
      <c r="O8" s="140">
        <f t="shared" si="6"/>
        <v>1</v>
      </c>
      <c r="P8" s="143">
        <f>42.31</f>
        <v>42.31</v>
      </c>
      <c r="Q8" s="140">
        <f t="shared" si="7"/>
        <v>4</v>
      </c>
      <c r="R8" s="143">
        <v>43.49</v>
      </c>
      <c r="S8" s="140">
        <f t="shared" si="8"/>
        <v>13</v>
      </c>
      <c r="T8" s="143">
        <v>42.12</v>
      </c>
      <c r="U8" s="140">
        <f t="shared" si="9"/>
        <v>5</v>
      </c>
      <c r="V8" s="67">
        <v>42.23</v>
      </c>
      <c r="W8" s="140">
        <f t="shared" si="10"/>
        <v>1</v>
      </c>
      <c r="X8" s="143">
        <v>42.11</v>
      </c>
      <c r="Y8" s="140">
        <f t="shared" si="11"/>
        <v>4</v>
      </c>
      <c r="Z8" s="143">
        <v>42.25</v>
      </c>
      <c r="AA8" s="140">
        <f t="shared" si="12"/>
        <v>6</v>
      </c>
      <c r="AB8" s="139">
        <f t="shared" si="13"/>
        <v>42.429166666666674</v>
      </c>
      <c r="AC8" s="64"/>
    </row>
    <row r="9" spans="1:29" ht="30" customHeight="1" thickBot="1" x14ac:dyDescent="0.25">
      <c r="A9" s="87">
        <f t="shared" si="0"/>
        <v>5</v>
      </c>
      <c r="B9" s="60" t="s">
        <v>48</v>
      </c>
      <c r="C9" s="127" t="s">
        <v>8</v>
      </c>
      <c r="D9" s="67">
        <v>42.54</v>
      </c>
      <c r="E9" s="126">
        <f t="shared" si="1"/>
        <v>4</v>
      </c>
      <c r="F9" s="67">
        <v>43.23</v>
      </c>
      <c r="G9" s="140">
        <f t="shared" si="2"/>
        <v>12</v>
      </c>
      <c r="H9" s="143">
        <v>42.73</v>
      </c>
      <c r="I9" s="140">
        <f t="shared" si="3"/>
        <v>8</v>
      </c>
      <c r="J9" s="143">
        <v>42.64</v>
      </c>
      <c r="K9" s="140">
        <f t="shared" si="4"/>
        <v>5</v>
      </c>
      <c r="L9" s="143">
        <v>42.23</v>
      </c>
      <c r="M9" s="140">
        <f t="shared" si="5"/>
        <v>2</v>
      </c>
      <c r="N9" s="67">
        <v>42.37</v>
      </c>
      <c r="O9" s="140">
        <f t="shared" si="6"/>
        <v>3</v>
      </c>
      <c r="P9" s="143">
        <v>42.18</v>
      </c>
      <c r="Q9" s="140">
        <f t="shared" si="7"/>
        <v>1</v>
      </c>
      <c r="R9" s="143">
        <v>42.29</v>
      </c>
      <c r="S9" s="140">
        <f t="shared" si="8"/>
        <v>1</v>
      </c>
      <c r="T9" s="143">
        <v>43.1</v>
      </c>
      <c r="U9" s="140">
        <f t="shared" si="9"/>
        <v>12</v>
      </c>
      <c r="V9" s="67">
        <v>42.47</v>
      </c>
      <c r="W9" s="140">
        <f t="shared" si="10"/>
        <v>6</v>
      </c>
      <c r="X9" s="143">
        <v>42.09</v>
      </c>
      <c r="Y9" s="140">
        <f t="shared" si="11"/>
        <v>3</v>
      </c>
      <c r="Z9" s="143">
        <v>42.08</v>
      </c>
      <c r="AA9" s="140">
        <f t="shared" si="12"/>
        <v>3</v>
      </c>
      <c r="AB9" s="139">
        <f t="shared" si="13"/>
        <v>42.49583333333333</v>
      </c>
      <c r="AC9" s="64"/>
    </row>
    <row r="10" spans="1:29" ht="30" customHeight="1" thickBot="1" x14ac:dyDescent="0.25">
      <c r="A10" s="87">
        <f t="shared" si="0"/>
        <v>6</v>
      </c>
      <c r="B10" s="60" t="s">
        <v>7</v>
      </c>
      <c r="C10" s="127" t="s">
        <v>8</v>
      </c>
      <c r="D10" s="67">
        <v>42.31</v>
      </c>
      <c r="E10" s="126">
        <f t="shared" si="1"/>
        <v>2</v>
      </c>
      <c r="F10" s="67">
        <v>43.15</v>
      </c>
      <c r="G10" s="140">
        <f t="shared" si="2"/>
        <v>11</v>
      </c>
      <c r="H10" s="143">
        <v>42.54</v>
      </c>
      <c r="I10" s="140">
        <f t="shared" si="3"/>
        <v>7</v>
      </c>
      <c r="J10" s="143">
        <v>42.54</v>
      </c>
      <c r="K10" s="140">
        <f t="shared" si="4"/>
        <v>1</v>
      </c>
      <c r="L10" s="143">
        <v>42.08</v>
      </c>
      <c r="M10" s="140">
        <f t="shared" si="5"/>
        <v>1</v>
      </c>
      <c r="N10" s="67">
        <v>42.34</v>
      </c>
      <c r="O10" s="140">
        <f t="shared" si="6"/>
        <v>2</v>
      </c>
      <c r="P10" s="143">
        <v>43.83</v>
      </c>
      <c r="Q10" s="140">
        <f t="shared" si="7"/>
        <v>15</v>
      </c>
      <c r="R10" s="143">
        <v>42.49</v>
      </c>
      <c r="S10" s="140">
        <f t="shared" si="8"/>
        <v>2</v>
      </c>
      <c r="T10" s="143">
        <v>42.11</v>
      </c>
      <c r="U10" s="140">
        <f t="shared" si="9"/>
        <v>4</v>
      </c>
      <c r="V10" s="67">
        <v>42.28</v>
      </c>
      <c r="W10" s="140">
        <f t="shared" si="10"/>
        <v>2</v>
      </c>
      <c r="X10" s="143">
        <v>42.37</v>
      </c>
      <c r="Y10" s="140">
        <f t="shared" si="11"/>
        <v>7</v>
      </c>
      <c r="Z10" s="143">
        <v>42.11</v>
      </c>
      <c r="AA10" s="140">
        <f t="shared" si="12"/>
        <v>5</v>
      </c>
      <c r="AB10" s="139">
        <f t="shared" si="13"/>
        <v>42.51250000000001</v>
      </c>
      <c r="AC10" s="64"/>
    </row>
    <row r="11" spans="1:29" ht="30" customHeight="1" thickBot="1" x14ac:dyDescent="0.25">
      <c r="A11" s="87">
        <f t="shared" si="0"/>
        <v>7</v>
      </c>
      <c r="B11" s="60" t="s">
        <v>129</v>
      </c>
      <c r="C11" s="483" t="s">
        <v>8</v>
      </c>
      <c r="D11" s="67">
        <v>42.63</v>
      </c>
      <c r="E11" s="126">
        <f t="shared" si="1"/>
        <v>5</v>
      </c>
      <c r="F11" s="67">
        <v>42.73</v>
      </c>
      <c r="G11" s="140">
        <f t="shared" si="2"/>
        <v>7</v>
      </c>
      <c r="H11" s="143">
        <v>42.44</v>
      </c>
      <c r="I11" s="140">
        <f t="shared" si="3"/>
        <v>4</v>
      </c>
      <c r="J11" s="143">
        <v>42.6</v>
      </c>
      <c r="K11" s="140">
        <f t="shared" si="4"/>
        <v>3</v>
      </c>
      <c r="L11" s="143">
        <v>42.58</v>
      </c>
      <c r="M11" s="140">
        <f t="shared" si="5"/>
        <v>5</v>
      </c>
      <c r="N11" s="67">
        <v>42.58</v>
      </c>
      <c r="O11" s="140">
        <f t="shared" si="6"/>
        <v>8</v>
      </c>
      <c r="P11" s="143">
        <v>43.09</v>
      </c>
      <c r="Q11" s="140">
        <f t="shared" si="7"/>
        <v>12</v>
      </c>
      <c r="R11" s="143">
        <v>42.78</v>
      </c>
      <c r="S11" s="140">
        <f t="shared" si="8"/>
        <v>8</v>
      </c>
      <c r="T11" s="143">
        <v>42.26</v>
      </c>
      <c r="U11" s="140">
        <f t="shared" si="9"/>
        <v>8</v>
      </c>
      <c r="V11" s="67">
        <v>42.56</v>
      </c>
      <c r="W11" s="140">
        <f t="shared" si="10"/>
        <v>7</v>
      </c>
      <c r="X11" s="143">
        <v>42.94</v>
      </c>
      <c r="Y11" s="140">
        <f t="shared" si="11"/>
        <v>11</v>
      </c>
      <c r="Z11" s="143">
        <v>43.1</v>
      </c>
      <c r="AA11" s="140">
        <f t="shared" si="12"/>
        <v>13</v>
      </c>
      <c r="AB11" s="139">
        <f t="shared" si="13"/>
        <v>42.69083333333333</v>
      </c>
      <c r="AC11" s="64"/>
    </row>
    <row r="12" spans="1:29" ht="30" customHeight="1" thickBot="1" x14ac:dyDescent="0.25">
      <c r="A12" s="87">
        <f t="shared" si="0"/>
        <v>8</v>
      </c>
      <c r="B12" s="60" t="s">
        <v>140</v>
      </c>
      <c r="C12" s="127">
        <v>10</v>
      </c>
      <c r="D12" s="67">
        <v>43.62</v>
      </c>
      <c r="E12" s="126">
        <f t="shared" si="1"/>
        <v>14</v>
      </c>
      <c r="F12" s="67">
        <v>42.75</v>
      </c>
      <c r="G12" s="140">
        <f t="shared" si="2"/>
        <v>8</v>
      </c>
      <c r="H12" s="143">
        <v>42.27</v>
      </c>
      <c r="I12" s="140">
        <f t="shared" si="3"/>
        <v>2</v>
      </c>
      <c r="J12" s="143">
        <v>42.69</v>
      </c>
      <c r="K12" s="140">
        <f t="shared" si="4"/>
        <v>6</v>
      </c>
      <c r="L12" s="143">
        <v>42.85</v>
      </c>
      <c r="M12" s="140">
        <f t="shared" si="5"/>
        <v>8</v>
      </c>
      <c r="N12" s="67">
        <v>44.68</v>
      </c>
      <c r="O12" s="140">
        <f t="shared" si="6"/>
        <v>14</v>
      </c>
      <c r="P12" s="143">
        <v>42.53</v>
      </c>
      <c r="Q12" s="140">
        <f t="shared" si="7"/>
        <v>8</v>
      </c>
      <c r="R12" s="143">
        <v>42.74</v>
      </c>
      <c r="S12" s="140">
        <f t="shared" si="8"/>
        <v>7</v>
      </c>
      <c r="T12" s="143">
        <v>42.2</v>
      </c>
      <c r="U12" s="140">
        <f t="shared" si="9"/>
        <v>6</v>
      </c>
      <c r="V12" s="67">
        <v>42.86</v>
      </c>
      <c r="W12" s="140">
        <f t="shared" si="10"/>
        <v>8</v>
      </c>
      <c r="X12" s="143">
        <v>42.29</v>
      </c>
      <c r="Y12" s="140">
        <f t="shared" si="11"/>
        <v>5</v>
      </c>
      <c r="Z12" s="143">
        <v>42.07</v>
      </c>
      <c r="AA12" s="140">
        <f t="shared" si="12"/>
        <v>2</v>
      </c>
      <c r="AB12" s="139">
        <f t="shared" si="13"/>
        <v>42.795833333333341</v>
      </c>
      <c r="AC12" s="64"/>
    </row>
    <row r="13" spans="1:29" ht="30" customHeight="1" thickBot="1" x14ac:dyDescent="0.25">
      <c r="A13" s="87">
        <f t="shared" si="0"/>
        <v>9</v>
      </c>
      <c r="B13" s="60" t="s">
        <v>37</v>
      </c>
      <c r="C13" s="127" t="s">
        <v>8</v>
      </c>
      <c r="D13" s="67">
        <v>42.67</v>
      </c>
      <c r="E13" s="126">
        <f t="shared" si="1"/>
        <v>8</v>
      </c>
      <c r="F13" s="67">
        <v>42.5</v>
      </c>
      <c r="G13" s="140">
        <f t="shared" si="2"/>
        <v>6</v>
      </c>
      <c r="H13" s="143">
        <v>43.34</v>
      </c>
      <c r="I13" s="140">
        <f t="shared" si="3"/>
        <v>12</v>
      </c>
      <c r="J13" s="143">
        <v>43.81</v>
      </c>
      <c r="K13" s="140">
        <f t="shared" si="4"/>
        <v>14</v>
      </c>
      <c r="L13" s="143">
        <v>42.78</v>
      </c>
      <c r="M13" s="140">
        <f t="shared" si="5"/>
        <v>7</v>
      </c>
      <c r="N13" s="67">
        <v>42.54</v>
      </c>
      <c r="O13" s="140">
        <f t="shared" si="6"/>
        <v>6</v>
      </c>
      <c r="P13" s="143">
        <v>42.27</v>
      </c>
      <c r="Q13" s="140">
        <f t="shared" si="7"/>
        <v>3</v>
      </c>
      <c r="R13" s="143">
        <v>42.81</v>
      </c>
      <c r="S13" s="140">
        <f t="shared" si="8"/>
        <v>9</v>
      </c>
      <c r="T13" s="143">
        <v>42.24</v>
      </c>
      <c r="U13" s="140">
        <f t="shared" si="9"/>
        <v>7</v>
      </c>
      <c r="V13" s="67">
        <v>42.86</v>
      </c>
      <c r="W13" s="140">
        <f t="shared" si="10"/>
        <v>8</v>
      </c>
      <c r="X13" s="143">
        <v>43.53</v>
      </c>
      <c r="Y13" s="140">
        <f t="shared" si="11"/>
        <v>14</v>
      </c>
      <c r="Z13" s="143">
        <v>42.39</v>
      </c>
      <c r="AA13" s="140">
        <f t="shared" si="12"/>
        <v>7</v>
      </c>
      <c r="AB13" s="139">
        <f t="shared" si="13"/>
        <v>42.811666666666667</v>
      </c>
      <c r="AC13" s="64"/>
    </row>
    <row r="14" spans="1:29" ht="30" customHeight="1" thickBot="1" x14ac:dyDescent="0.25">
      <c r="A14" s="87">
        <f t="shared" si="0"/>
        <v>10</v>
      </c>
      <c r="B14" s="60" t="s">
        <v>141</v>
      </c>
      <c r="C14" s="489">
        <v>17.5</v>
      </c>
      <c r="D14" s="67">
        <v>43.02</v>
      </c>
      <c r="E14" s="126">
        <f t="shared" si="1"/>
        <v>11</v>
      </c>
      <c r="F14" s="67">
        <v>42.38</v>
      </c>
      <c r="G14" s="140">
        <f t="shared" si="2"/>
        <v>5</v>
      </c>
      <c r="H14" s="143">
        <v>42.83</v>
      </c>
      <c r="I14" s="140">
        <f t="shared" si="3"/>
        <v>10</v>
      </c>
      <c r="J14" s="143">
        <v>43.03</v>
      </c>
      <c r="K14" s="140">
        <f t="shared" si="4"/>
        <v>10</v>
      </c>
      <c r="L14" s="143">
        <v>42.9</v>
      </c>
      <c r="M14" s="140">
        <f t="shared" si="5"/>
        <v>9</v>
      </c>
      <c r="N14" s="67">
        <v>42.76</v>
      </c>
      <c r="O14" s="140">
        <f t="shared" si="6"/>
        <v>9</v>
      </c>
      <c r="P14" s="143">
        <v>42.73</v>
      </c>
      <c r="Q14" s="140">
        <f t="shared" si="7"/>
        <v>10</v>
      </c>
      <c r="R14" s="143">
        <v>42.66</v>
      </c>
      <c r="S14" s="140">
        <f t="shared" si="8"/>
        <v>5</v>
      </c>
      <c r="T14" s="143">
        <v>43.36</v>
      </c>
      <c r="U14" s="140">
        <f t="shared" si="9"/>
        <v>13</v>
      </c>
      <c r="V14" s="67">
        <v>43.21</v>
      </c>
      <c r="W14" s="140">
        <f t="shared" si="10"/>
        <v>12</v>
      </c>
      <c r="X14" s="143">
        <v>42.46</v>
      </c>
      <c r="Y14" s="140">
        <f t="shared" si="11"/>
        <v>8</v>
      </c>
      <c r="Z14" s="143">
        <v>42.66</v>
      </c>
      <c r="AA14" s="140">
        <f t="shared" si="12"/>
        <v>8</v>
      </c>
      <c r="AB14" s="139">
        <f t="shared" si="13"/>
        <v>42.833333333333336</v>
      </c>
      <c r="AC14" s="64"/>
    </row>
    <row r="15" spans="1:29" ht="30" customHeight="1" thickBot="1" x14ac:dyDescent="0.25">
      <c r="A15" s="87">
        <f t="shared" si="0"/>
        <v>11</v>
      </c>
      <c r="B15" s="60" t="s">
        <v>139</v>
      </c>
      <c r="C15" s="127">
        <v>5</v>
      </c>
      <c r="D15" s="67">
        <v>43.44</v>
      </c>
      <c r="E15" s="126">
        <f t="shared" si="1"/>
        <v>13</v>
      </c>
      <c r="F15" s="67">
        <v>43.69</v>
      </c>
      <c r="G15" s="140">
        <f t="shared" si="2"/>
        <v>15</v>
      </c>
      <c r="H15" s="143">
        <v>42.79</v>
      </c>
      <c r="I15" s="140">
        <f t="shared" si="3"/>
        <v>9</v>
      </c>
      <c r="J15" s="143">
        <v>43.21</v>
      </c>
      <c r="K15" s="140">
        <f t="shared" si="4"/>
        <v>11</v>
      </c>
      <c r="L15" s="143">
        <v>43.12</v>
      </c>
      <c r="M15" s="140">
        <f t="shared" si="5"/>
        <v>11</v>
      </c>
      <c r="N15" s="67">
        <v>42.94</v>
      </c>
      <c r="O15" s="140">
        <f t="shared" si="6"/>
        <v>10</v>
      </c>
      <c r="P15" s="143">
        <v>42.51</v>
      </c>
      <c r="Q15" s="140">
        <f t="shared" si="7"/>
        <v>7</v>
      </c>
      <c r="R15" s="143">
        <v>43.43</v>
      </c>
      <c r="S15" s="140">
        <f t="shared" si="8"/>
        <v>12</v>
      </c>
      <c r="T15" s="143">
        <v>42.6</v>
      </c>
      <c r="U15" s="140">
        <f t="shared" si="9"/>
        <v>9</v>
      </c>
      <c r="V15" s="67">
        <v>42.88</v>
      </c>
      <c r="W15" s="140">
        <f t="shared" si="10"/>
        <v>10</v>
      </c>
      <c r="X15" s="143">
        <v>42.72</v>
      </c>
      <c r="Y15" s="140">
        <f t="shared" si="11"/>
        <v>10</v>
      </c>
      <c r="Z15" s="143">
        <v>42.71</v>
      </c>
      <c r="AA15" s="140">
        <f t="shared" si="12"/>
        <v>10</v>
      </c>
      <c r="AB15" s="139">
        <f t="shared" si="13"/>
        <v>43.003333333333337</v>
      </c>
      <c r="AC15" s="64"/>
    </row>
    <row r="16" spans="1:29" ht="30" customHeight="1" thickBot="1" x14ac:dyDescent="0.25">
      <c r="A16" s="87">
        <f t="shared" si="0"/>
        <v>12</v>
      </c>
      <c r="B16" s="60" t="s">
        <v>56</v>
      </c>
      <c r="C16" s="127" t="s">
        <v>8</v>
      </c>
      <c r="D16" s="67">
        <v>42.79</v>
      </c>
      <c r="E16" s="126">
        <f t="shared" si="1"/>
        <v>9</v>
      </c>
      <c r="F16" s="67">
        <v>42.87</v>
      </c>
      <c r="G16" s="140">
        <f t="shared" si="2"/>
        <v>10</v>
      </c>
      <c r="H16" s="143">
        <v>43.53</v>
      </c>
      <c r="I16" s="140">
        <f t="shared" si="3"/>
        <v>13</v>
      </c>
      <c r="J16" s="143">
        <v>42.94</v>
      </c>
      <c r="K16" s="140">
        <f t="shared" si="4"/>
        <v>8</v>
      </c>
      <c r="L16" s="143">
        <v>43</v>
      </c>
      <c r="M16" s="140">
        <f t="shared" si="5"/>
        <v>10</v>
      </c>
      <c r="N16" s="67">
        <v>42.95</v>
      </c>
      <c r="O16" s="140">
        <f t="shared" si="6"/>
        <v>11</v>
      </c>
      <c r="P16" s="143">
        <v>43.54</v>
      </c>
      <c r="Q16" s="140">
        <f t="shared" si="7"/>
        <v>13</v>
      </c>
      <c r="R16" s="143">
        <v>43.98</v>
      </c>
      <c r="S16" s="140">
        <f t="shared" si="8"/>
        <v>14</v>
      </c>
      <c r="T16" s="143">
        <v>42.96</v>
      </c>
      <c r="U16" s="140">
        <f t="shared" si="9"/>
        <v>11</v>
      </c>
      <c r="V16" s="67">
        <v>42.94</v>
      </c>
      <c r="W16" s="140">
        <f t="shared" si="10"/>
        <v>11</v>
      </c>
      <c r="X16" s="143">
        <v>42.67</v>
      </c>
      <c r="Y16" s="140">
        <f t="shared" si="11"/>
        <v>9</v>
      </c>
      <c r="Z16" s="143">
        <v>42.77</v>
      </c>
      <c r="AA16" s="140">
        <f t="shared" si="12"/>
        <v>11</v>
      </c>
      <c r="AB16" s="139">
        <f t="shared" si="13"/>
        <v>43.07833333333334</v>
      </c>
      <c r="AC16" s="64"/>
    </row>
    <row r="17" spans="1:29" ht="30" customHeight="1" thickBot="1" x14ac:dyDescent="0.25">
      <c r="A17" s="87">
        <f t="shared" si="0"/>
        <v>13</v>
      </c>
      <c r="B17" s="60" t="s">
        <v>26</v>
      </c>
      <c r="C17" s="127">
        <v>20</v>
      </c>
      <c r="D17" s="67">
        <v>42.85</v>
      </c>
      <c r="E17" s="126">
        <f t="shared" si="1"/>
        <v>10</v>
      </c>
      <c r="F17" s="67">
        <v>42.85</v>
      </c>
      <c r="G17" s="140">
        <f t="shared" si="2"/>
        <v>9</v>
      </c>
      <c r="H17" s="143">
        <v>42.83</v>
      </c>
      <c r="I17" s="140">
        <f t="shared" si="3"/>
        <v>10</v>
      </c>
      <c r="J17" s="143">
        <v>43.01</v>
      </c>
      <c r="K17" s="140">
        <f t="shared" si="4"/>
        <v>9</v>
      </c>
      <c r="L17" s="143">
        <v>44.02</v>
      </c>
      <c r="M17" s="140">
        <f t="shared" si="5"/>
        <v>14</v>
      </c>
      <c r="N17" s="67">
        <v>43.43</v>
      </c>
      <c r="O17" s="140">
        <f t="shared" si="6"/>
        <v>13</v>
      </c>
      <c r="P17" s="143">
        <v>42.82</v>
      </c>
      <c r="Q17" s="140">
        <f t="shared" si="7"/>
        <v>11</v>
      </c>
      <c r="R17" s="143">
        <v>42.82</v>
      </c>
      <c r="S17" s="140">
        <f t="shared" si="8"/>
        <v>10</v>
      </c>
      <c r="T17" s="143">
        <v>43.9</v>
      </c>
      <c r="U17" s="140">
        <f t="shared" si="9"/>
        <v>15</v>
      </c>
      <c r="V17" s="67">
        <v>43.87</v>
      </c>
      <c r="W17" s="140">
        <f t="shared" si="10"/>
        <v>13</v>
      </c>
      <c r="X17" s="143">
        <v>43.01</v>
      </c>
      <c r="Y17" s="140">
        <f t="shared" si="11"/>
        <v>12</v>
      </c>
      <c r="Z17" s="143">
        <v>42.68</v>
      </c>
      <c r="AA17" s="140">
        <f t="shared" si="12"/>
        <v>9</v>
      </c>
      <c r="AB17" s="139">
        <f t="shared" si="13"/>
        <v>43.174166666666657</v>
      </c>
      <c r="AC17" s="64"/>
    </row>
    <row r="18" spans="1:29" ht="30" customHeight="1" thickBot="1" x14ac:dyDescent="0.25">
      <c r="A18" s="87">
        <f t="shared" si="0"/>
        <v>14</v>
      </c>
      <c r="B18" s="60" t="s">
        <v>95</v>
      </c>
      <c r="C18" s="127">
        <v>7.5</v>
      </c>
      <c r="D18" s="67">
        <v>43.24</v>
      </c>
      <c r="E18" s="126">
        <f t="shared" si="1"/>
        <v>12</v>
      </c>
      <c r="F18" s="67">
        <v>43.25</v>
      </c>
      <c r="G18" s="140">
        <f t="shared" si="2"/>
        <v>13</v>
      </c>
      <c r="H18" s="143">
        <v>44.02</v>
      </c>
      <c r="I18" s="140">
        <f t="shared" si="3"/>
        <v>15</v>
      </c>
      <c r="J18" s="143">
        <v>43.21</v>
      </c>
      <c r="K18" s="140">
        <f t="shared" si="4"/>
        <v>11</v>
      </c>
      <c r="L18" s="143">
        <v>43.3</v>
      </c>
      <c r="M18" s="140">
        <f t="shared" si="5"/>
        <v>13</v>
      </c>
      <c r="N18" s="67">
        <v>43.37</v>
      </c>
      <c r="O18" s="140">
        <f t="shared" si="6"/>
        <v>12</v>
      </c>
      <c r="P18" s="143">
        <v>42.71</v>
      </c>
      <c r="Q18" s="140">
        <f t="shared" si="7"/>
        <v>9</v>
      </c>
      <c r="R18" s="143">
        <v>43.12</v>
      </c>
      <c r="S18" s="140">
        <f t="shared" si="8"/>
        <v>11</v>
      </c>
      <c r="T18" s="143">
        <v>42.71</v>
      </c>
      <c r="U18" s="140">
        <f t="shared" si="9"/>
        <v>10</v>
      </c>
      <c r="V18" s="67">
        <v>44.73</v>
      </c>
      <c r="W18" s="140">
        <f t="shared" si="10"/>
        <v>15</v>
      </c>
      <c r="X18" s="143">
        <v>43.43</v>
      </c>
      <c r="Y18" s="140">
        <f t="shared" si="11"/>
        <v>13</v>
      </c>
      <c r="Z18" s="143">
        <v>42.79</v>
      </c>
      <c r="AA18" s="140">
        <f t="shared" si="12"/>
        <v>12</v>
      </c>
      <c r="AB18" s="139">
        <f t="shared" si="13"/>
        <v>43.323333333333331</v>
      </c>
      <c r="AC18" s="64"/>
    </row>
    <row r="19" spans="1:29" ht="30" customHeight="1" thickBot="1" x14ac:dyDescent="0.25">
      <c r="A19" s="87">
        <f t="shared" si="0"/>
        <v>15</v>
      </c>
      <c r="B19" s="60" t="s">
        <v>142</v>
      </c>
      <c r="C19" s="127" t="s">
        <v>8</v>
      </c>
      <c r="D19" s="67">
        <v>44.03</v>
      </c>
      <c r="E19" s="126">
        <f t="shared" si="1"/>
        <v>15</v>
      </c>
      <c r="F19" s="67">
        <v>43.58</v>
      </c>
      <c r="G19" s="140">
        <f t="shared" si="2"/>
        <v>14</v>
      </c>
      <c r="H19" s="143">
        <v>43.88</v>
      </c>
      <c r="I19" s="140">
        <f t="shared" si="3"/>
        <v>14</v>
      </c>
      <c r="J19" s="143">
        <v>44.61</v>
      </c>
      <c r="K19" s="140">
        <f t="shared" si="4"/>
        <v>15</v>
      </c>
      <c r="L19" s="143">
        <v>45.31</v>
      </c>
      <c r="M19" s="140">
        <f t="shared" si="5"/>
        <v>15</v>
      </c>
      <c r="N19" s="67">
        <v>45.48</v>
      </c>
      <c r="O19" s="140">
        <f t="shared" si="6"/>
        <v>15</v>
      </c>
      <c r="P19" s="143">
        <v>43.58</v>
      </c>
      <c r="Q19" s="140">
        <f t="shared" si="7"/>
        <v>14</v>
      </c>
      <c r="R19" s="143">
        <v>44.24</v>
      </c>
      <c r="S19" s="140">
        <f t="shared" si="8"/>
        <v>15</v>
      </c>
      <c r="T19" s="143">
        <v>43.56</v>
      </c>
      <c r="U19" s="140">
        <f t="shared" si="9"/>
        <v>14</v>
      </c>
      <c r="V19" s="67">
        <v>44.51</v>
      </c>
      <c r="W19" s="140">
        <f t="shared" si="10"/>
        <v>14</v>
      </c>
      <c r="X19" s="143">
        <v>44.65</v>
      </c>
      <c r="Y19" s="140">
        <f t="shared" si="11"/>
        <v>15</v>
      </c>
      <c r="Z19" s="143">
        <v>43.96</v>
      </c>
      <c r="AA19" s="140">
        <f t="shared" si="12"/>
        <v>15</v>
      </c>
      <c r="AB19" s="139">
        <f t="shared" si="13"/>
        <v>44.282499999999999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86" t="s">
        <v>143</v>
      </c>
      <c r="B29" s="591"/>
      <c r="C29" s="546">
        <v>9</v>
      </c>
      <c r="D29" s="544">
        <f ca="1">AVERAGEIF(OFFSET(D5,0,0,$C29), "&gt;25")</f>
        <v>42.646666666666675</v>
      </c>
      <c r="E29" s="543">
        <f ca="1">RANK(D29,$D30:$O30,1)</f>
        <v>9</v>
      </c>
      <c r="F29" s="544">
        <f ca="1">AVERAGEIF(OFFSET(F5,0,0,$C29), "&gt;25")</f>
        <v>42.547777777777782</v>
      </c>
      <c r="G29" s="543">
        <f ca="1">RANK(F29,$D30:$O30,1)</f>
        <v>6</v>
      </c>
      <c r="H29" s="469">
        <f ca="1">AVERAGEIF(OFFSET(H5,0,0,$C29), "&gt;25")</f>
        <v>42.527777777777779</v>
      </c>
      <c r="I29" s="543">
        <f ca="1">RANK(H29,$D30:$O30,1)</f>
        <v>5</v>
      </c>
      <c r="J29" s="544">
        <f ca="1">AVERAGEIF(OFFSET(J5,0,0,$C29), "&gt;25")</f>
        <v>42.878888888888895</v>
      </c>
      <c r="K29" s="543">
        <f ca="1">RANK(J29,$D30:$O30,1)</f>
        <v>12</v>
      </c>
      <c r="L29" s="469">
        <f ca="1">AVERAGEIF(OFFSET(L5,0,0,$C29), "&gt;25")</f>
        <v>42.564444444444447</v>
      </c>
      <c r="M29" s="543">
        <f ca="1">RANK(L29,$D30:$O30,1)</f>
        <v>7</v>
      </c>
      <c r="N29" s="544">
        <f ca="1">AVERAGEIF(OFFSET(N5,0,0,$C29), "&gt;25")</f>
        <v>42.692222222222227</v>
      </c>
      <c r="O29" s="543">
        <f ca="1">RANK(N29,$D30:$O30,1)</f>
        <v>10</v>
      </c>
      <c r="P29" s="469">
        <f ca="1">AVERAGEIF(OFFSET(P5,0,0,$C29), "&gt;25")</f>
        <v>42.587777777777774</v>
      </c>
      <c r="Q29" s="543">
        <f ca="1">RANK(P29,$D30:$O30,1)</f>
        <v>8</v>
      </c>
      <c r="R29" s="544">
        <f ca="1">AVERAGEIF(OFFSET(R5,0,0,$C29), "&gt;25")</f>
        <v>42.702222222222218</v>
      </c>
      <c r="S29" s="543">
        <f ca="1">RANK(R29,$D30:$O30,1)</f>
        <v>11</v>
      </c>
      <c r="T29" s="469">
        <f ca="1">AVERAGEIF(OFFSET(T5,0,0,$C29), "&gt;25")</f>
        <v>42.231111111111112</v>
      </c>
      <c r="U29" s="543">
        <f ca="1">RANK(T29,$D30:$O30,1)</f>
        <v>1</v>
      </c>
      <c r="V29" s="544">
        <f ca="1">AVERAGEIF(OFFSET(V5,0,0,$C29), "&gt;25")</f>
        <v>42.473333333333329</v>
      </c>
      <c r="W29" s="543">
        <f ca="1">RANK(V29,$D30:$O30,1)</f>
        <v>4</v>
      </c>
      <c r="X29" s="544">
        <f ca="1">AVERAGEIF(OFFSET(X5,0,0,$C29), "&gt;25")</f>
        <v>42.415555555555557</v>
      </c>
      <c r="Y29" s="543">
        <f ca="1">RANK(X29,$D30:$O30,1)</f>
        <v>3</v>
      </c>
      <c r="Z29" s="544">
        <f ca="1">AVERAGEIF(OFFSET(Z5,0,0,$C29), "&gt;25")</f>
        <v>42.328888888888891</v>
      </c>
      <c r="AA29" s="543">
        <f ca="1">RANK(Z29,$D30:$O30,1)</f>
        <v>2</v>
      </c>
      <c r="AB29" s="545">
        <f>AVERAGEIF(AB5:AB28, "&gt;25")</f>
        <v>42.842833333333338</v>
      </c>
    </row>
    <row r="30" spans="1:29" ht="30" customHeight="1" x14ac:dyDescent="0.2">
      <c r="D30" s="547">
        <f ca="1">OFFSET($D$29,0,(COLUMN()-4)*2 )</f>
        <v>42.646666666666675</v>
      </c>
      <c r="E30" s="547">
        <f t="shared" ref="E30:O30" ca="1" si="14">OFFSET($D$29,0,(COLUMN()-4)*2 )</f>
        <v>42.547777777777782</v>
      </c>
      <c r="F30" s="547">
        <f t="shared" ca="1" si="14"/>
        <v>42.527777777777779</v>
      </c>
      <c r="G30" s="547">
        <f t="shared" ca="1" si="14"/>
        <v>42.878888888888895</v>
      </c>
      <c r="H30" s="547">
        <f t="shared" ca="1" si="14"/>
        <v>42.564444444444447</v>
      </c>
      <c r="I30" s="547">
        <f t="shared" ca="1" si="14"/>
        <v>42.692222222222227</v>
      </c>
      <c r="J30" s="547">
        <f t="shared" ca="1" si="14"/>
        <v>42.587777777777774</v>
      </c>
      <c r="K30" s="547">
        <f t="shared" ca="1" si="14"/>
        <v>42.702222222222218</v>
      </c>
      <c r="L30" s="547">
        <f t="shared" ca="1" si="14"/>
        <v>42.231111111111112</v>
      </c>
      <c r="M30" s="547">
        <f t="shared" ca="1" si="14"/>
        <v>42.473333333333329</v>
      </c>
      <c r="N30" s="547">
        <f t="shared" ca="1" si="14"/>
        <v>42.415555555555557</v>
      </c>
      <c r="O30" s="547">
        <f t="shared" ca="1" si="14"/>
        <v>42.328888888888891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4" zoomScale="60" zoomScaleNormal="60" workbookViewId="0">
      <selection activeCell="C29" sqref="C29"/>
    </sheetView>
  </sheetViews>
  <sheetFormatPr defaultColWidth="8.85546875" defaultRowHeight="12.75" x14ac:dyDescent="0.2"/>
  <cols>
    <col min="1" max="1" width="6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147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6">
        <v>2</v>
      </c>
      <c r="E4" s="49" t="s">
        <v>4</v>
      </c>
      <c r="F4" s="6">
        <v>4</v>
      </c>
      <c r="G4" s="8" t="s">
        <v>4</v>
      </c>
      <c r="H4" s="6">
        <v>5</v>
      </c>
      <c r="I4" s="8" t="s">
        <v>4</v>
      </c>
      <c r="J4" s="6">
        <v>6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1" si="0">RANK(AB5,AB$5:AB$21,1)</f>
        <v>1</v>
      </c>
      <c r="B5" s="107" t="s">
        <v>23</v>
      </c>
      <c r="C5" s="141" t="s">
        <v>8</v>
      </c>
      <c r="D5" s="130">
        <v>42.42</v>
      </c>
      <c r="E5" s="87">
        <f t="shared" ref="E5:E21" si="1">RANK(D5,D$5:D$28,1)</f>
        <v>1</v>
      </c>
      <c r="F5" s="130">
        <v>42.2</v>
      </c>
      <c r="G5" s="146">
        <f t="shared" ref="G5:G21" si="2">RANK(F5,F$5:F$28,1)</f>
        <v>3</v>
      </c>
      <c r="H5" s="550">
        <v>42.34</v>
      </c>
      <c r="I5" s="146">
        <f t="shared" ref="I5:I21" si="3">RANK(H5,H$5:H$28,1)</f>
        <v>3</v>
      </c>
      <c r="J5" s="538">
        <v>42.26</v>
      </c>
      <c r="K5" s="146">
        <f t="shared" ref="K5:K21" si="4">RANK(J5,J$5:J$28,1)</f>
        <v>4</v>
      </c>
      <c r="L5" s="538">
        <v>42.42</v>
      </c>
      <c r="M5" s="146">
        <f t="shared" ref="M5:M21" si="5">RANK(L5,L$5:L$28,1)</f>
        <v>2</v>
      </c>
      <c r="N5" s="130">
        <v>42.45</v>
      </c>
      <c r="O5" s="146">
        <f t="shared" ref="O5:O21" si="6">RANK(N5,N$5:N$28,1)</f>
        <v>1</v>
      </c>
      <c r="P5" s="538">
        <v>42.26</v>
      </c>
      <c r="Q5" s="146">
        <f t="shared" ref="Q5:Q21" si="7">RANK(P5,P$5:P$28,1)</f>
        <v>1</v>
      </c>
      <c r="R5" s="538">
        <v>42.32</v>
      </c>
      <c r="S5" s="146">
        <f t="shared" ref="S5:S21" si="8">RANK(R5,R$5:R$28,1)</f>
        <v>4</v>
      </c>
      <c r="T5" s="538">
        <v>42.3</v>
      </c>
      <c r="U5" s="146">
        <f t="shared" ref="U5:U21" si="9">RANK(T5,T$5:T$28,1)</f>
        <v>1</v>
      </c>
      <c r="V5" s="130">
        <v>42.48</v>
      </c>
      <c r="W5" s="146">
        <f t="shared" ref="W5:W21" si="10">RANK(V5,V$5:V$28,1)</f>
        <v>2</v>
      </c>
      <c r="X5" s="538">
        <v>42.36</v>
      </c>
      <c r="Y5" s="146">
        <f t="shared" ref="Y5:Y21" si="11">RANK(X5,X$5:X$28,1)</f>
        <v>2</v>
      </c>
      <c r="Z5" s="538">
        <v>42.11</v>
      </c>
      <c r="AA5" s="146">
        <f t="shared" ref="AA5:AA21" si="12">RANK(Z5,Z$5:Z$28,1)</f>
        <v>1</v>
      </c>
      <c r="AB5" s="139">
        <f t="shared" ref="AB5:AB21" si="13">AVERAGEIF(D5:AA5,"&gt;25")</f>
        <v>42.326666666666668</v>
      </c>
      <c r="AC5" s="64"/>
    </row>
    <row r="6" spans="1:29" ht="30" customHeight="1" thickBot="1" x14ac:dyDescent="0.25">
      <c r="A6" s="87">
        <f t="shared" si="0"/>
        <v>2</v>
      </c>
      <c r="B6" s="60" t="s">
        <v>13</v>
      </c>
      <c r="C6" s="483">
        <v>5</v>
      </c>
      <c r="D6" s="67">
        <v>42.56</v>
      </c>
      <c r="E6" s="126">
        <f t="shared" si="1"/>
        <v>3</v>
      </c>
      <c r="F6" s="67">
        <v>42.18</v>
      </c>
      <c r="G6" s="140">
        <f t="shared" si="2"/>
        <v>2</v>
      </c>
      <c r="H6" s="143">
        <v>42.21</v>
      </c>
      <c r="I6" s="140">
        <f t="shared" si="3"/>
        <v>1</v>
      </c>
      <c r="J6" s="143">
        <v>42.16</v>
      </c>
      <c r="K6" s="140">
        <f t="shared" si="4"/>
        <v>2</v>
      </c>
      <c r="L6" s="143">
        <v>42.54</v>
      </c>
      <c r="M6" s="140">
        <f t="shared" si="5"/>
        <v>3</v>
      </c>
      <c r="N6" s="67">
        <v>42.49</v>
      </c>
      <c r="O6" s="140">
        <f t="shared" si="6"/>
        <v>4</v>
      </c>
      <c r="P6" s="143">
        <v>42.29</v>
      </c>
      <c r="Q6" s="140">
        <f t="shared" si="7"/>
        <v>3</v>
      </c>
      <c r="R6" s="143">
        <v>42.31</v>
      </c>
      <c r="S6" s="140">
        <f t="shared" si="8"/>
        <v>3</v>
      </c>
      <c r="T6" s="143">
        <v>42.34</v>
      </c>
      <c r="U6" s="140">
        <f t="shared" si="9"/>
        <v>2</v>
      </c>
      <c r="V6" s="67">
        <v>42.37</v>
      </c>
      <c r="W6" s="140">
        <f t="shared" si="10"/>
        <v>1</v>
      </c>
      <c r="X6" s="548">
        <v>42.39</v>
      </c>
      <c r="Y6" s="140">
        <f t="shared" si="11"/>
        <v>3</v>
      </c>
      <c r="Z6" s="143">
        <v>42.3</v>
      </c>
      <c r="AA6" s="140">
        <f t="shared" si="12"/>
        <v>2</v>
      </c>
      <c r="AB6" s="139">
        <f t="shared" si="13"/>
        <v>42.345000000000006</v>
      </c>
      <c r="AC6" s="64"/>
    </row>
    <row r="7" spans="1:29" ht="30" customHeight="1" thickBot="1" x14ac:dyDescent="0.25">
      <c r="A7" s="87">
        <f t="shared" si="0"/>
        <v>3</v>
      </c>
      <c r="B7" s="60" t="s">
        <v>21</v>
      </c>
      <c r="C7" s="483">
        <v>15</v>
      </c>
      <c r="D7" s="67">
        <v>42.52</v>
      </c>
      <c r="E7" s="126">
        <f t="shared" si="1"/>
        <v>2</v>
      </c>
      <c r="F7" s="457">
        <v>42.55</v>
      </c>
      <c r="G7" s="140">
        <f t="shared" si="2"/>
        <v>8</v>
      </c>
      <c r="H7" s="143">
        <v>42.35</v>
      </c>
      <c r="I7" s="140">
        <f t="shared" si="3"/>
        <v>4</v>
      </c>
      <c r="J7" s="143">
        <v>42.28</v>
      </c>
      <c r="K7" s="140">
        <f t="shared" si="4"/>
        <v>6</v>
      </c>
      <c r="L7" s="143">
        <v>42.73</v>
      </c>
      <c r="M7" s="140">
        <f t="shared" si="5"/>
        <v>7</v>
      </c>
      <c r="N7" s="67">
        <v>42.46</v>
      </c>
      <c r="O7" s="140">
        <f t="shared" si="6"/>
        <v>3</v>
      </c>
      <c r="P7" s="143">
        <v>42.26</v>
      </c>
      <c r="Q7" s="140">
        <f t="shared" si="7"/>
        <v>1</v>
      </c>
      <c r="R7" s="143">
        <v>42.3</v>
      </c>
      <c r="S7" s="140">
        <f t="shared" si="8"/>
        <v>2</v>
      </c>
      <c r="T7" s="143">
        <v>42.6</v>
      </c>
      <c r="U7" s="140">
        <f t="shared" si="9"/>
        <v>6</v>
      </c>
      <c r="V7" s="67">
        <v>42.55</v>
      </c>
      <c r="W7" s="140">
        <f t="shared" si="10"/>
        <v>3</v>
      </c>
      <c r="X7" s="143">
        <v>42.45</v>
      </c>
      <c r="Y7" s="140">
        <f t="shared" si="11"/>
        <v>4</v>
      </c>
      <c r="Z7" s="143">
        <v>42.52</v>
      </c>
      <c r="AA7" s="140">
        <f t="shared" si="12"/>
        <v>7</v>
      </c>
      <c r="AB7" s="139">
        <f t="shared" si="13"/>
        <v>42.464166666666664</v>
      </c>
      <c r="AC7" s="64"/>
    </row>
    <row r="8" spans="1:29" ht="30" customHeight="1" thickBot="1" x14ac:dyDescent="0.25">
      <c r="A8" s="87">
        <f t="shared" si="0"/>
        <v>4</v>
      </c>
      <c r="B8" s="60" t="s">
        <v>7</v>
      </c>
      <c r="C8" s="483" t="s">
        <v>8</v>
      </c>
      <c r="D8" s="67">
        <v>42.62</v>
      </c>
      <c r="E8" s="126">
        <f t="shared" si="1"/>
        <v>4</v>
      </c>
      <c r="F8" s="67">
        <v>42.1</v>
      </c>
      <c r="G8" s="140">
        <f t="shared" si="2"/>
        <v>1</v>
      </c>
      <c r="H8" s="143">
        <v>42.48</v>
      </c>
      <c r="I8" s="140">
        <f t="shared" si="3"/>
        <v>6</v>
      </c>
      <c r="J8" s="143">
        <v>42.15</v>
      </c>
      <c r="K8" s="140">
        <f t="shared" si="4"/>
        <v>1</v>
      </c>
      <c r="L8" s="143">
        <v>42.67</v>
      </c>
      <c r="M8" s="140">
        <f t="shared" si="5"/>
        <v>6</v>
      </c>
      <c r="N8" s="67">
        <v>42.53</v>
      </c>
      <c r="O8" s="140">
        <f t="shared" si="6"/>
        <v>5</v>
      </c>
      <c r="P8" s="143">
        <v>42.48</v>
      </c>
      <c r="Q8" s="140">
        <f t="shared" si="7"/>
        <v>6</v>
      </c>
      <c r="R8" s="143">
        <v>42.22</v>
      </c>
      <c r="S8" s="140">
        <f t="shared" si="8"/>
        <v>1</v>
      </c>
      <c r="T8" s="143">
        <v>42.45</v>
      </c>
      <c r="U8" s="140">
        <f t="shared" si="9"/>
        <v>3</v>
      </c>
      <c r="V8" s="457">
        <v>42.78</v>
      </c>
      <c r="W8" s="140">
        <f t="shared" si="10"/>
        <v>7</v>
      </c>
      <c r="X8" s="143">
        <v>42.64</v>
      </c>
      <c r="Y8" s="140">
        <f t="shared" si="11"/>
        <v>6</v>
      </c>
      <c r="Z8" s="143">
        <v>42.67</v>
      </c>
      <c r="AA8" s="140">
        <f t="shared" si="12"/>
        <v>8</v>
      </c>
      <c r="AB8" s="139">
        <f t="shared" si="13"/>
        <v>42.482500000000002</v>
      </c>
      <c r="AC8" s="64"/>
    </row>
    <row r="9" spans="1:29" ht="30" customHeight="1" thickBot="1" x14ac:dyDescent="0.25">
      <c r="A9" s="87">
        <f t="shared" si="0"/>
        <v>5</v>
      </c>
      <c r="B9" s="60" t="s">
        <v>28</v>
      </c>
      <c r="C9" s="483" t="s">
        <v>8</v>
      </c>
      <c r="D9" s="67">
        <v>42.68</v>
      </c>
      <c r="E9" s="126">
        <f t="shared" si="1"/>
        <v>5</v>
      </c>
      <c r="F9" s="67">
        <v>42.21</v>
      </c>
      <c r="G9" s="140">
        <f t="shared" si="2"/>
        <v>4</v>
      </c>
      <c r="H9" s="143">
        <v>42.33</v>
      </c>
      <c r="I9" s="140">
        <f t="shared" si="3"/>
        <v>2</v>
      </c>
      <c r="J9" s="143">
        <v>42.26</v>
      </c>
      <c r="K9" s="140">
        <f t="shared" si="4"/>
        <v>4</v>
      </c>
      <c r="L9" s="143">
        <v>42.4</v>
      </c>
      <c r="M9" s="140">
        <f t="shared" si="5"/>
        <v>1</v>
      </c>
      <c r="N9" s="67">
        <v>42.45</v>
      </c>
      <c r="O9" s="140">
        <f t="shared" si="6"/>
        <v>1</v>
      </c>
      <c r="P9" s="143">
        <v>42.44</v>
      </c>
      <c r="Q9" s="140">
        <f t="shared" si="7"/>
        <v>5</v>
      </c>
      <c r="R9" s="548">
        <v>42.99</v>
      </c>
      <c r="S9" s="140">
        <f t="shared" si="8"/>
        <v>12</v>
      </c>
      <c r="T9" s="143">
        <v>42.79</v>
      </c>
      <c r="U9" s="140">
        <f t="shared" si="9"/>
        <v>10</v>
      </c>
      <c r="V9" s="67">
        <v>42.71</v>
      </c>
      <c r="W9" s="140">
        <f t="shared" si="10"/>
        <v>6</v>
      </c>
      <c r="X9" s="143">
        <v>42.5</v>
      </c>
      <c r="Y9" s="140">
        <f t="shared" si="11"/>
        <v>5</v>
      </c>
      <c r="Z9" s="143">
        <v>42.44</v>
      </c>
      <c r="AA9" s="140">
        <f t="shared" si="12"/>
        <v>5</v>
      </c>
      <c r="AB9" s="139">
        <f t="shared" si="13"/>
        <v>42.516666666666666</v>
      </c>
      <c r="AC9" s="64"/>
    </row>
    <row r="10" spans="1:29" ht="30" customHeight="1" thickBot="1" x14ac:dyDescent="0.25">
      <c r="A10" s="87">
        <f t="shared" si="0"/>
        <v>6</v>
      </c>
      <c r="B10" s="60" t="s">
        <v>146</v>
      </c>
      <c r="C10" s="483" t="s">
        <v>8</v>
      </c>
      <c r="D10" s="67">
        <v>42.83</v>
      </c>
      <c r="E10" s="126">
        <f t="shared" si="1"/>
        <v>10</v>
      </c>
      <c r="F10" s="67">
        <v>42.57</v>
      </c>
      <c r="G10" s="140">
        <f t="shared" si="2"/>
        <v>9</v>
      </c>
      <c r="H10" s="143">
        <v>42.52</v>
      </c>
      <c r="I10" s="140">
        <f t="shared" si="3"/>
        <v>8</v>
      </c>
      <c r="J10" s="143">
        <v>42.24</v>
      </c>
      <c r="K10" s="140">
        <f t="shared" si="4"/>
        <v>3</v>
      </c>
      <c r="L10" s="143">
        <v>42.92</v>
      </c>
      <c r="M10" s="140">
        <f t="shared" si="5"/>
        <v>10</v>
      </c>
      <c r="N10" s="67">
        <v>42.53</v>
      </c>
      <c r="O10" s="140">
        <f t="shared" si="6"/>
        <v>5</v>
      </c>
      <c r="P10" s="143">
        <v>42.43</v>
      </c>
      <c r="Q10" s="140">
        <f t="shared" si="7"/>
        <v>4</v>
      </c>
      <c r="R10" s="143">
        <v>42.39</v>
      </c>
      <c r="S10" s="140">
        <f t="shared" si="8"/>
        <v>5</v>
      </c>
      <c r="T10" s="143">
        <v>42.49</v>
      </c>
      <c r="U10" s="140">
        <f t="shared" si="9"/>
        <v>4</v>
      </c>
      <c r="V10" s="67">
        <v>42.66</v>
      </c>
      <c r="W10" s="140">
        <f t="shared" si="10"/>
        <v>4</v>
      </c>
      <c r="X10" s="143">
        <v>42.32</v>
      </c>
      <c r="Y10" s="140">
        <f t="shared" si="11"/>
        <v>1</v>
      </c>
      <c r="Z10" s="548">
        <v>42.76</v>
      </c>
      <c r="AA10" s="140">
        <f t="shared" si="12"/>
        <v>11</v>
      </c>
      <c r="AB10" s="139">
        <f t="shared" si="13"/>
        <v>42.555</v>
      </c>
      <c r="AC10" s="64"/>
    </row>
    <row r="11" spans="1:29" ht="30" customHeight="1" thickBot="1" x14ac:dyDescent="0.25">
      <c r="A11" s="87">
        <f t="shared" si="0"/>
        <v>7</v>
      </c>
      <c r="B11" s="60" t="s">
        <v>48</v>
      </c>
      <c r="C11" s="483" t="s">
        <v>8</v>
      </c>
      <c r="D11" s="67">
        <v>42.76</v>
      </c>
      <c r="E11" s="126">
        <f t="shared" si="1"/>
        <v>8</v>
      </c>
      <c r="F11" s="67">
        <v>42.58</v>
      </c>
      <c r="G11" s="140">
        <f t="shared" si="2"/>
        <v>10</v>
      </c>
      <c r="H11" s="143">
        <v>42.47</v>
      </c>
      <c r="I11" s="140">
        <f t="shared" si="3"/>
        <v>5</v>
      </c>
      <c r="J11" s="548">
        <v>42.85</v>
      </c>
      <c r="K11" s="140">
        <f t="shared" si="4"/>
        <v>14</v>
      </c>
      <c r="L11" s="143">
        <v>42.6</v>
      </c>
      <c r="M11" s="140">
        <f t="shared" si="5"/>
        <v>4</v>
      </c>
      <c r="N11" s="67">
        <v>42.91</v>
      </c>
      <c r="O11" s="140">
        <f t="shared" si="6"/>
        <v>11</v>
      </c>
      <c r="P11" s="143">
        <v>42.69</v>
      </c>
      <c r="Q11" s="140">
        <f t="shared" si="7"/>
        <v>11</v>
      </c>
      <c r="R11" s="143">
        <v>42.6</v>
      </c>
      <c r="S11" s="140">
        <f t="shared" si="8"/>
        <v>6</v>
      </c>
      <c r="T11" s="143">
        <v>42.66</v>
      </c>
      <c r="U11" s="140">
        <f t="shared" si="9"/>
        <v>7</v>
      </c>
      <c r="V11" s="67">
        <v>42.7</v>
      </c>
      <c r="W11" s="140">
        <f t="shared" si="10"/>
        <v>5</v>
      </c>
      <c r="X11" s="143">
        <v>43.07</v>
      </c>
      <c r="Y11" s="140">
        <f t="shared" si="11"/>
        <v>12</v>
      </c>
      <c r="Z11" s="143">
        <v>42.41</v>
      </c>
      <c r="AA11" s="140">
        <f t="shared" si="12"/>
        <v>4</v>
      </c>
      <c r="AB11" s="139">
        <f t="shared" si="13"/>
        <v>42.691666666666663</v>
      </c>
      <c r="AC11" s="64"/>
    </row>
    <row r="12" spans="1:29" ht="30" customHeight="1" thickBot="1" x14ac:dyDescent="0.25">
      <c r="A12" s="87">
        <f t="shared" si="0"/>
        <v>8</v>
      </c>
      <c r="B12" s="60" t="s">
        <v>17</v>
      </c>
      <c r="C12" s="483" t="s">
        <v>8</v>
      </c>
      <c r="D12" s="67">
        <v>42.68</v>
      </c>
      <c r="E12" s="126">
        <f t="shared" si="1"/>
        <v>5</v>
      </c>
      <c r="F12" s="67">
        <v>42.51</v>
      </c>
      <c r="G12" s="140">
        <f t="shared" si="2"/>
        <v>6</v>
      </c>
      <c r="H12" s="143">
        <v>42.5</v>
      </c>
      <c r="I12" s="140">
        <f t="shared" si="3"/>
        <v>7</v>
      </c>
      <c r="J12" s="143">
        <v>42.52</v>
      </c>
      <c r="K12" s="140">
        <f t="shared" si="4"/>
        <v>9</v>
      </c>
      <c r="L12" s="143">
        <v>42.91</v>
      </c>
      <c r="M12" s="140">
        <f t="shared" si="5"/>
        <v>9</v>
      </c>
      <c r="N12" s="67">
        <v>42.84</v>
      </c>
      <c r="O12" s="140">
        <f t="shared" si="6"/>
        <v>9</v>
      </c>
      <c r="P12" s="143">
        <v>42.63</v>
      </c>
      <c r="Q12" s="140">
        <f t="shared" si="7"/>
        <v>9</v>
      </c>
      <c r="R12" s="143">
        <v>43.13</v>
      </c>
      <c r="S12" s="140">
        <f t="shared" si="8"/>
        <v>13</v>
      </c>
      <c r="T12" s="143">
        <v>42.68</v>
      </c>
      <c r="U12" s="140">
        <f t="shared" si="9"/>
        <v>8</v>
      </c>
      <c r="V12" s="67">
        <v>42.86</v>
      </c>
      <c r="W12" s="140">
        <f t="shared" si="10"/>
        <v>9</v>
      </c>
      <c r="X12" s="143">
        <v>42.78</v>
      </c>
      <c r="Y12" s="140">
        <f t="shared" si="11"/>
        <v>7</v>
      </c>
      <c r="Z12" s="143">
        <v>42.5</v>
      </c>
      <c r="AA12" s="549">
        <f t="shared" si="12"/>
        <v>6</v>
      </c>
      <c r="AB12" s="139">
        <f t="shared" si="13"/>
        <v>42.711666666666673</v>
      </c>
      <c r="AC12" s="64"/>
    </row>
    <row r="13" spans="1:29" ht="30" customHeight="1" thickBot="1" x14ac:dyDescent="0.25">
      <c r="A13" s="87">
        <f t="shared" si="0"/>
        <v>9</v>
      </c>
      <c r="B13" s="60" t="s">
        <v>145</v>
      </c>
      <c r="C13" s="483">
        <v>7.5</v>
      </c>
      <c r="D13" s="67">
        <v>42.77</v>
      </c>
      <c r="E13" s="126">
        <f t="shared" si="1"/>
        <v>9</v>
      </c>
      <c r="F13" s="67">
        <v>42.66</v>
      </c>
      <c r="G13" s="549">
        <f t="shared" si="2"/>
        <v>12</v>
      </c>
      <c r="H13" s="143">
        <v>42.81</v>
      </c>
      <c r="I13" s="140">
        <f t="shared" si="3"/>
        <v>12</v>
      </c>
      <c r="J13" s="143">
        <v>42.51</v>
      </c>
      <c r="K13" s="140">
        <f t="shared" si="4"/>
        <v>8</v>
      </c>
      <c r="L13" s="143">
        <v>42.95</v>
      </c>
      <c r="M13" s="140">
        <f t="shared" si="5"/>
        <v>11</v>
      </c>
      <c r="N13" s="67">
        <v>42.63</v>
      </c>
      <c r="O13" s="140">
        <f t="shared" si="6"/>
        <v>7</v>
      </c>
      <c r="P13" s="143">
        <v>42.54</v>
      </c>
      <c r="Q13" s="140">
        <f t="shared" si="7"/>
        <v>7</v>
      </c>
      <c r="R13" s="143">
        <v>42.64</v>
      </c>
      <c r="S13" s="140">
        <f t="shared" si="8"/>
        <v>7</v>
      </c>
      <c r="T13" s="143">
        <v>42.52</v>
      </c>
      <c r="U13" s="140">
        <f t="shared" si="9"/>
        <v>5</v>
      </c>
      <c r="V13" s="67">
        <v>42.94</v>
      </c>
      <c r="W13" s="140">
        <f t="shared" si="10"/>
        <v>10</v>
      </c>
      <c r="X13" s="143">
        <v>42.86</v>
      </c>
      <c r="Y13" s="140">
        <f t="shared" si="11"/>
        <v>9</v>
      </c>
      <c r="Z13" s="143">
        <v>42.73</v>
      </c>
      <c r="AA13" s="140">
        <f t="shared" si="12"/>
        <v>10</v>
      </c>
      <c r="AB13" s="139">
        <f t="shared" si="13"/>
        <v>42.713333333333331</v>
      </c>
      <c r="AC13" s="64"/>
    </row>
    <row r="14" spans="1:29" ht="30" customHeight="1" thickBot="1" x14ac:dyDescent="0.25">
      <c r="A14" s="87">
        <f t="shared" si="0"/>
        <v>10</v>
      </c>
      <c r="B14" s="60" t="s">
        <v>18</v>
      </c>
      <c r="C14" s="483" t="s">
        <v>8</v>
      </c>
      <c r="D14" s="67">
        <v>42.72</v>
      </c>
      <c r="E14" s="126">
        <f t="shared" si="1"/>
        <v>7</v>
      </c>
      <c r="F14" s="67">
        <v>42.64</v>
      </c>
      <c r="G14" s="140">
        <f t="shared" si="2"/>
        <v>11</v>
      </c>
      <c r="H14" s="143">
        <v>42.59</v>
      </c>
      <c r="I14" s="140">
        <f t="shared" si="3"/>
        <v>9</v>
      </c>
      <c r="J14" s="143">
        <v>42.43</v>
      </c>
      <c r="K14" s="140">
        <f t="shared" si="4"/>
        <v>7</v>
      </c>
      <c r="L14" s="143">
        <v>42.64</v>
      </c>
      <c r="M14" s="140">
        <f t="shared" si="5"/>
        <v>5</v>
      </c>
      <c r="N14" s="67">
        <v>42.72</v>
      </c>
      <c r="O14" s="140">
        <f t="shared" si="6"/>
        <v>8</v>
      </c>
      <c r="P14" s="143">
        <v>42.57</v>
      </c>
      <c r="Q14" s="549">
        <f t="shared" si="7"/>
        <v>8</v>
      </c>
      <c r="R14" s="143">
        <v>42.77</v>
      </c>
      <c r="S14" s="140">
        <f t="shared" si="8"/>
        <v>9</v>
      </c>
      <c r="T14" s="143">
        <v>42.82</v>
      </c>
      <c r="U14" s="140">
        <f t="shared" si="9"/>
        <v>11</v>
      </c>
      <c r="V14" s="67">
        <v>43.14</v>
      </c>
      <c r="W14" s="140">
        <f t="shared" si="10"/>
        <v>12</v>
      </c>
      <c r="X14" s="143">
        <v>42.94</v>
      </c>
      <c r="Y14" s="140">
        <f t="shared" si="11"/>
        <v>10</v>
      </c>
      <c r="Z14" s="143">
        <v>42.68</v>
      </c>
      <c r="AA14" s="140">
        <f t="shared" si="12"/>
        <v>9</v>
      </c>
      <c r="AB14" s="139">
        <f t="shared" si="13"/>
        <v>42.721666666666664</v>
      </c>
      <c r="AC14" s="64"/>
    </row>
    <row r="15" spans="1:29" ht="30" customHeight="1" thickBot="1" x14ac:dyDescent="0.25">
      <c r="A15" s="87">
        <f t="shared" si="0"/>
        <v>11</v>
      </c>
      <c r="B15" s="60" t="s">
        <v>37</v>
      </c>
      <c r="C15" s="483" t="s">
        <v>8</v>
      </c>
      <c r="D15" s="457">
        <v>43.29</v>
      </c>
      <c r="E15" s="126">
        <f t="shared" si="1"/>
        <v>12</v>
      </c>
      <c r="F15" s="67">
        <v>42.54</v>
      </c>
      <c r="G15" s="140">
        <f t="shared" si="2"/>
        <v>7</v>
      </c>
      <c r="H15" s="143">
        <v>42.64</v>
      </c>
      <c r="I15" s="140">
        <f t="shared" si="3"/>
        <v>10</v>
      </c>
      <c r="J15" s="143">
        <v>42.52</v>
      </c>
      <c r="K15" s="140">
        <f t="shared" si="4"/>
        <v>9</v>
      </c>
      <c r="L15" s="143">
        <v>42.9</v>
      </c>
      <c r="M15" s="140">
        <f t="shared" si="5"/>
        <v>8</v>
      </c>
      <c r="N15" s="67">
        <v>42.87</v>
      </c>
      <c r="O15" s="140">
        <f t="shared" si="6"/>
        <v>10</v>
      </c>
      <c r="P15" s="143">
        <v>42.64</v>
      </c>
      <c r="Q15" s="140">
        <f t="shared" si="7"/>
        <v>10</v>
      </c>
      <c r="R15" s="143">
        <v>42.74</v>
      </c>
      <c r="S15" s="140">
        <f t="shared" si="8"/>
        <v>8</v>
      </c>
      <c r="T15" s="143">
        <v>42.78</v>
      </c>
      <c r="U15" s="140">
        <f t="shared" si="9"/>
        <v>9</v>
      </c>
      <c r="V15" s="67">
        <v>42.84</v>
      </c>
      <c r="W15" s="140">
        <f t="shared" si="10"/>
        <v>8</v>
      </c>
      <c r="X15" s="143">
        <v>42.85</v>
      </c>
      <c r="Y15" s="140">
        <f t="shared" si="11"/>
        <v>8</v>
      </c>
      <c r="Z15" s="143">
        <v>42.38</v>
      </c>
      <c r="AA15" s="140">
        <f t="shared" si="12"/>
        <v>3</v>
      </c>
      <c r="AB15" s="139">
        <f t="shared" si="13"/>
        <v>42.749166666666667</v>
      </c>
      <c r="AC15" s="64"/>
    </row>
    <row r="16" spans="1:29" ht="30" customHeight="1" thickBot="1" x14ac:dyDescent="0.25">
      <c r="A16" s="87">
        <f t="shared" si="0"/>
        <v>12</v>
      </c>
      <c r="B16" s="60" t="s">
        <v>29</v>
      </c>
      <c r="C16" s="483" t="s">
        <v>8</v>
      </c>
      <c r="D16" s="67">
        <v>43.33</v>
      </c>
      <c r="E16" s="126">
        <f t="shared" si="1"/>
        <v>13</v>
      </c>
      <c r="F16" s="67">
        <v>42.49</v>
      </c>
      <c r="G16" s="140">
        <f t="shared" si="2"/>
        <v>5</v>
      </c>
      <c r="H16" s="143">
        <v>42.76</v>
      </c>
      <c r="I16" s="140">
        <f t="shared" si="3"/>
        <v>11</v>
      </c>
      <c r="J16" s="143">
        <v>42.53</v>
      </c>
      <c r="K16" s="140">
        <f t="shared" si="4"/>
        <v>11</v>
      </c>
      <c r="L16" s="548">
        <v>43.16</v>
      </c>
      <c r="M16" s="140">
        <f t="shared" si="5"/>
        <v>14</v>
      </c>
      <c r="N16" s="67">
        <v>42.98</v>
      </c>
      <c r="O16" s="140">
        <f t="shared" si="6"/>
        <v>12</v>
      </c>
      <c r="P16" s="143">
        <v>42.73</v>
      </c>
      <c r="Q16" s="140">
        <f t="shared" si="7"/>
        <v>12</v>
      </c>
      <c r="R16" s="143">
        <v>42.87</v>
      </c>
      <c r="S16" s="140">
        <f t="shared" si="8"/>
        <v>10</v>
      </c>
      <c r="T16" s="143">
        <v>43.13</v>
      </c>
      <c r="U16" s="140">
        <f t="shared" si="9"/>
        <v>14</v>
      </c>
      <c r="V16" s="67">
        <v>43.18</v>
      </c>
      <c r="W16" s="140">
        <f t="shared" si="10"/>
        <v>13</v>
      </c>
      <c r="X16" s="143">
        <v>42.95</v>
      </c>
      <c r="Y16" s="140">
        <f t="shared" si="11"/>
        <v>11</v>
      </c>
      <c r="Z16" s="143">
        <v>42.78</v>
      </c>
      <c r="AA16" s="140">
        <f t="shared" si="12"/>
        <v>12</v>
      </c>
      <c r="AB16" s="139">
        <f t="shared" si="13"/>
        <v>42.907499999999999</v>
      </c>
      <c r="AC16" s="64"/>
    </row>
    <row r="17" spans="1:29" ht="30" customHeight="1" thickBot="1" x14ac:dyDescent="0.25">
      <c r="A17" s="87">
        <f t="shared" si="0"/>
        <v>13</v>
      </c>
      <c r="B17" s="60" t="s">
        <v>20</v>
      </c>
      <c r="C17" s="483" t="s">
        <v>8</v>
      </c>
      <c r="D17" s="67">
        <v>43.27</v>
      </c>
      <c r="E17" s="126">
        <f t="shared" si="1"/>
        <v>11</v>
      </c>
      <c r="F17" s="67">
        <v>43</v>
      </c>
      <c r="G17" s="140">
        <f t="shared" si="2"/>
        <v>14</v>
      </c>
      <c r="H17" s="143">
        <v>43.26</v>
      </c>
      <c r="I17" s="140">
        <f t="shared" si="3"/>
        <v>14</v>
      </c>
      <c r="J17" s="143">
        <v>42.67</v>
      </c>
      <c r="K17" s="140">
        <f t="shared" si="4"/>
        <v>12</v>
      </c>
      <c r="L17" s="143">
        <v>43.07</v>
      </c>
      <c r="M17" s="140">
        <f t="shared" si="5"/>
        <v>13</v>
      </c>
      <c r="N17" s="67">
        <v>43.17</v>
      </c>
      <c r="O17" s="140">
        <f t="shared" si="6"/>
        <v>13</v>
      </c>
      <c r="P17" s="548">
        <v>43.36</v>
      </c>
      <c r="Q17" s="140">
        <f t="shared" si="7"/>
        <v>15</v>
      </c>
      <c r="R17" s="143">
        <v>42.94</v>
      </c>
      <c r="S17" s="140">
        <f t="shared" si="8"/>
        <v>11</v>
      </c>
      <c r="T17" s="143">
        <v>42.96</v>
      </c>
      <c r="U17" s="140">
        <f t="shared" si="9"/>
        <v>12</v>
      </c>
      <c r="V17" s="67">
        <v>43.11</v>
      </c>
      <c r="W17" s="140">
        <f t="shared" si="10"/>
        <v>11</v>
      </c>
      <c r="X17" s="143">
        <v>43.15</v>
      </c>
      <c r="Y17" s="140">
        <f t="shared" si="11"/>
        <v>13</v>
      </c>
      <c r="Z17" s="143">
        <v>43.05</v>
      </c>
      <c r="AA17" s="140">
        <f t="shared" si="12"/>
        <v>13</v>
      </c>
      <c r="AB17" s="139">
        <f t="shared" si="13"/>
        <v>43.084166666666668</v>
      </c>
      <c r="AC17" s="64"/>
    </row>
    <row r="18" spans="1:29" ht="30" customHeight="1" thickBot="1" x14ac:dyDescent="0.25">
      <c r="A18" s="87">
        <f t="shared" si="0"/>
        <v>14</v>
      </c>
      <c r="B18" s="60" t="s">
        <v>71</v>
      </c>
      <c r="C18" s="483" t="s">
        <v>8</v>
      </c>
      <c r="D18" s="67">
        <v>43.61</v>
      </c>
      <c r="E18" s="126">
        <f t="shared" si="1"/>
        <v>15</v>
      </c>
      <c r="F18" s="67">
        <v>42.89</v>
      </c>
      <c r="G18" s="140">
        <f t="shared" si="2"/>
        <v>13</v>
      </c>
      <c r="H18" s="143">
        <v>43.49</v>
      </c>
      <c r="I18" s="140">
        <f t="shared" si="3"/>
        <v>15</v>
      </c>
      <c r="J18" s="143">
        <v>42.82</v>
      </c>
      <c r="K18" s="140">
        <f t="shared" si="4"/>
        <v>13</v>
      </c>
      <c r="L18" s="143">
        <v>42.99</v>
      </c>
      <c r="M18" s="140">
        <f t="shared" si="5"/>
        <v>12</v>
      </c>
      <c r="N18" s="67">
        <v>43.38</v>
      </c>
      <c r="O18" s="140">
        <f t="shared" si="6"/>
        <v>14</v>
      </c>
      <c r="P18" s="143">
        <v>43</v>
      </c>
      <c r="Q18" s="140">
        <f t="shared" si="7"/>
        <v>13</v>
      </c>
      <c r="R18" s="143">
        <v>43.27</v>
      </c>
      <c r="S18" s="140">
        <f t="shared" si="8"/>
        <v>15</v>
      </c>
      <c r="T18" s="143">
        <v>43.06</v>
      </c>
      <c r="U18" s="140">
        <f t="shared" si="9"/>
        <v>13</v>
      </c>
      <c r="V18" s="67">
        <v>43.48</v>
      </c>
      <c r="W18" s="549">
        <f t="shared" si="10"/>
        <v>14</v>
      </c>
      <c r="X18" s="143">
        <v>43.96</v>
      </c>
      <c r="Y18" s="140">
        <f t="shared" si="11"/>
        <v>15</v>
      </c>
      <c r="Z18" s="143">
        <v>43.08</v>
      </c>
      <c r="AA18" s="140">
        <f t="shared" si="12"/>
        <v>14</v>
      </c>
      <c r="AB18" s="139">
        <f t="shared" si="13"/>
        <v>43.252499999999998</v>
      </c>
      <c r="AC18" s="64"/>
    </row>
    <row r="19" spans="1:29" ht="30" customHeight="1" thickBot="1" x14ac:dyDescent="0.25">
      <c r="A19" s="87">
        <f t="shared" si="0"/>
        <v>15</v>
      </c>
      <c r="B19" s="60" t="s">
        <v>95</v>
      </c>
      <c r="C19" s="483">
        <v>10</v>
      </c>
      <c r="D19" s="67">
        <v>43.59</v>
      </c>
      <c r="E19" s="126">
        <f t="shared" si="1"/>
        <v>14</v>
      </c>
      <c r="F19" s="67">
        <v>43.01</v>
      </c>
      <c r="G19" s="140">
        <f t="shared" si="2"/>
        <v>15</v>
      </c>
      <c r="H19" s="143">
        <v>43.2</v>
      </c>
      <c r="I19" s="140">
        <f t="shared" si="3"/>
        <v>13</v>
      </c>
      <c r="J19" s="143">
        <v>43.03</v>
      </c>
      <c r="K19" s="549">
        <f t="shared" si="4"/>
        <v>15</v>
      </c>
      <c r="L19" s="143">
        <v>43.43</v>
      </c>
      <c r="M19" s="140">
        <f t="shared" si="5"/>
        <v>15</v>
      </c>
      <c r="N19" s="67">
        <v>43.55</v>
      </c>
      <c r="O19" s="140">
        <f t="shared" si="6"/>
        <v>15</v>
      </c>
      <c r="P19" s="143">
        <v>43.35</v>
      </c>
      <c r="Q19" s="140">
        <f t="shared" si="7"/>
        <v>14</v>
      </c>
      <c r="R19" s="143">
        <v>43.26</v>
      </c>
      <c r="S19" s="140">
        <f t="shared" si="8"/>
        <v>14</v>
      </c>
      <c r="T19" s="143">
        <v>43.13</v>
      </c>
      <c r="U19" s="140">
        <f t="shared" si="9"/>
        <v>14</v>
      </c>
      <c r="V19" s="67">
        <v>43.7</v>
      </c>
      <c r="W19" s="140">
        <f t="shared" si="10"/>
        <v>15</v>
      </c>
      <c r="X19" s="143">
        <v>43.84</v>
      </c>
      <c r="Y19" s="140">
        <f t="shared" si="11"/>
        <v>14</v>
      </c>
      <c r="Z19" s="143">
        <v>43.56</v>
      </c>
      <c r="AA19" s="140">
        <f t="shared" si="12"/>
        <v>15</v>
      </c>
      <c r="AB19" s="139">
        <f t="shared" si="13"/>
        <v>43.38750000000001</v>
      </c>
      <c r="AC19" s="64"/>
    </row>
    <row r="20" spans="1:29" ht="30" customHeight="1" thickBot="1" x14ac:dyDescent="0.25">
      <c r="A20" s="87">
        <f t="shared" si="0"/>
        <v>16</v>
      </c>
      <c r="B20" s="60" t="s">
        <v>142</v>
      </c>
      <c r="C20" s="127" t="s">
        <v>8</v>
      </c>
      <c r="D20" s="67">
        <v>44.26</v>
      </c>
      <c r="E20" s="126">
        <f t="shared" si="1"/>
        <v>16</v>
      </c>
      <c r="F20" s="67">
        <v>43.72</v>
      </c>
      <c r="G20" s="140">
        <f t="shared" si="2"/>
        <v>16</v>
      </c>
      <c r="H20" s="143">
        <v>44.45</v>
      </c>
      <c r="I20" s="140">
        <f t="shared" si="3"/>
        <v>16</v>
      </c>
      <c r="J20" s="143">
        <v>43.89</v>
      </c>
      <c r="K20" s="140">
        <f t="shared" si="4"/>
        <v>16</v>
      </c>
      <c r="L20" s="143">
        <v>44.41</v>
      </c>
      <c r="M20" s="140">
        <f t="shared" si="5"/>
        <v>16</v>
      </c>
      <c r="N20" s="67">
        <v>44.92</v>
      </c>
      <c r="O20" s="140">
        <f t="shared" si="6"/>
        <v>16</v>
      </c>
      <c r="P20" s="143">
        <v>43.46</v>
      </c>
      <c r="Q20" s="140">
        <f t="shared" si="7"/>
        <v>16</v>
      </c>
      <c r="R20" s="143">
        <v>43.58</v>
      </c>
      <c r="S20" s="140">
        <f t="shared" si="8"/>
        <v>16</v>
      </c>
      <c r="T20" s="548">
        <v>45.99</v>
      </c>
      <c r="U20" s="140">
        <f t="shared" si="9"/>
        <v>17</v>
      </c>
      <c r="V20" s="67">
        <v>44.46</v>
      </c>
      <c r="W20" s="140">
        <f t="shared" si="10"/>
        <v>16</v>
      </c>
      <c r="X20" s="143">
        <v>45.18</v>
      </c>
      <c r="Y20" s="140">
        <f t="shared" si="11"/>
        <v>17</v>
      </c>
      <c r="Z20" s="143">
        <v>44.28</v>
      </c>
      <c r="AA20" s="140">
        <f t="shared" si="12"/>
        <v>17</v>
      </c>
      <c r="AB20" s="139">
        <f t="shared" si="13"/>
        <v>44.383333333333326</v>
      </c>
      <c r="AC20" s="64"/>
    </row>
    <row r="21" spans="1:29" ht="30" customHeight="1" thickBot="1" x14ac:dyDescent="0.25">
      <c r="A21" s="87">
        <f t="shared" si="0"/>
        <v>17</v>
      </c>
      <c r="B21" s="60" t="s">
        <v>135</v>
      </c>
      <c r="C21" s="127" t="s">
        <v>8</v>
      </c>
      <c r="D21" s="67">
        <v>45.06</v>
      </c>
      <c r="E21" s="126">
        <f t="shared" si="1"/>
        <v>17</v>
      </c>
      <c r="F21" s="67">
        <v>44.26</v>
      </c>
      <c r="G21" s="140">
        <f t="shared" si="2"/>
        <v>17</v>
      </c>
      <c r="H21" s="143">
        <v>44.67</v>
      </c>
      <c r="I21" s="140">
        <f t="shared" si="3"/>
        <v>17</v>
      </c>
      <c r="J21" s="143">
        <v>44.31</v>
      </c>
      <c r="K21" s="140">
        <f t="shared" si="4"/>
        <v>17</v>
      </c>
      <c r="L21" s="143">
        <v>44.91</v>
      </c>
      <c r="M21" s="140">
        <f t="shared" si="5"/>
        <v>17</v>
      </c>
      <c r="N21" s="457">
        <v>45.9</v>
      </c>
      <c r="O21" s="140">
        <f t="shared" si="6"/>
        <v>17</v>
      </c>
      <c r="P21" s="143">
        <v>43.84</v>
      </c>
      <c r="Q21" s="140">
        <f t="shared" si="7"/>
        <v>17</v>
      </c>
      <c r="R21" s="143">
        <v>44.76</v>
      </c>
      <c r="S21" s="140">
        <f t="shared" si="8"/>
        <v>17</v>
      </c>
      <c r="T21" s="143">
        <v>45.1</v>
      </c>
      <c r="U21" s="140">
        <f t="shared" si="9"/>
        <v>16</v>
      </c>
      <c r="V21" s="67">
        <v>44.79</v>
      </c>
      <c r="W21" s="140">
        <f t="shared" si="10"/>
        <v>17</v>
      </c>
      <c r="X21" s="143">
        <v>44.3</v>
      </c>
      <c r="Y21" s="140">
        <f t="shared" si="11"/>
        <v>16</v>
      </c>
      <c r="Z21" s="143">
        <v>44.16</v>
      </c>
      <c r="AA21" s="140">
        <f t="shared" si="12"/>
        <v>16</v>
      </c>
      <c r="AB21" s="139">
        <f t="shared" si="13"/>
        <v>44.671666666666674</v>
      </c>
      <c r="AC21" s="64"/>
    </row>
    <row r="22" spans="1:29" ht="30" hidden="1" customHeight="1" thickBot="1" x14ac:dyDescent="0.25">
      <c r="A22" s="87" t="e">
        <f t="shared" ref="A22:A28" si="14">RANK(AB22,AB$5:AB$19,1)</f>
        <v>#DIV/0!</v>
      </c>
      <c r="B22" s="60"/>
      <c r="C22" s="127" t="s">
        <v>8</v>
      </c>
      <c r="D22" s="67"/>
      <c r="E22" s="126" t="e">
        <f t="shared" ref="E22:E28" si="15">RANK(D22,D$5:D$28,1)</f>
        <v>#N/A</v>
      </c>
      <c r="F22" s="67"/>
      <c r="G22" s="140" t="e">
        <f t="shared" ref="G22:G28" si="16">RANK(F22,F$5:F$28,1)</f>
        <v>#N/A</v>
      </c>
      <c r="H22" s="143"/>
      <c r="I22" s="140" t="e">
        <f t="shared" ref="I22:I28" si="17">RANK(H22,H$5:H$28,1)</f>
        <v>#N/A</v>
      </c>
      <c r="J22" s="143"/>
      <c r="K22" s="140" t="e">
        <f t="shared" ref="K22:K28" si="18">RANK(J22,J$5:J$28,1)</f>
        <v>#N/A</v>
      </c>
      <c r="L22" s="143"/>
      <c r="M22" s="140" t="e">
        <f t="shared" ref="M22:M28" si="19">RANK(L22,L$5:L$28,1)</f>
        <v>#N/A</v>
      </c>
      <c r="N22" s="67"/>
      <c r="O22" s="140" t="e">
        <f t="shared" ref="O22:O28" si="20">RANK(N22,N$5:N$28,1)</f>
        <v>#N/A</v>
      </c>
      <c r="P22" s="143"/>
      <c r="Q22" s="140" t="e">
        <f t="shared" ref="Q22:Q28" si="21">RANK(P22,P$5:P$28,1)</f>
        <v>#N/A</v>
      </c>
      <c r="R22" s="143"/>
      <c r="S22" s="140" t="e">
        <f t="shared" ref="S22:S28" si="22">RANK(R22,R$5:R$28,1)</f>
        <v>#N/A</v>
      </c>
      <c r="T22" s="143"/>
      <c r="U22" s="140" t="e">
        <f t="shared" ref="U22:U28" si="23">RANK(T22,T$5:T$28,1)</f>
        <v>#N/A</v>
      </c>
      <c r="V22" s="67"/>
      <c r="W22" s="140" t="e">
        <f t="shared" ref="W22:W28" si="24">RANK(V22,V$5:V$28,1)</f>
        <v>#N/A</v>
      </c>
      <c r="X22" s="143"/>
      <c r="Y22" s="140" t="e">
        <f t="shared" ref="Y22:Y28" si="25">RANK(X22,X$5:X$28,1)</f>
        <v>#N/A</v>
      </c>
      <c r="Z22" s="143"/>
      <c r="AA22" s="140" t="e">
        <f t="shared" ref="AA22:AA28" si="26">RANK(Z22,Z$5:Z$28,1)</f>
        <v>#N/A</v>
      </c>
      <c r="AB22" s="139" t="e">
        <f t="shared" ref="AB22:AB28" si="27">AVERAGEIF(D22:AA22,"&gt;25")</f>
        <v>#DIV/0!</v>
      </c>
    </row>
    <row r="23" spans="1:29" ht="30" hidden="1" customHeight="1" thickBot="1" x14ac:dyDescent="0.25">
      <c r="A23" s="87" t="e">
        <f t="shared" si="14"/>
        <v>#DIV/0!</v>
      </c>
      <c r="B23" s="60"/>
      <c r="C23" s="483" t="s">
        <v>8</v>
      </c>
      <c r="D23" s="67"/>
      <c r="E23" s="126" t="e">
        <f t="shared" si="15"/>
        <v>#N/A</v>
      </c>
      <c r="F23" s="67"/>
      <c r="G23" s="140" t="e">
        <f t="shared" si="16"/>
        <v>#N/A</v>
      </c>
      <c r="H23" s="143"/>
      <c r="I23" s="140" t="e">
        <f t="shared" si="17"/>
        <v>#N/A</v>
      </c>
      <c r="J23" s="143"/>
      <c r="K23" s="140" t="e">
        <f t="shared" si="18"/>
        <v>#N/A</v>
      </c>
      <c r="L23" s="143"/>
      <c r="M23" s="140" t="e">
        <f t="shared" si="19"/>
        <v>#N/A</v>
      </c>
      <c r="N23" s="67"/>
      <c r="O23" s="140" t="e">
        <f t="shared" si="20"/>
        <v>#N/A</v>
      </c>
      <c r="P23" s="143"/>
      <c r="Q23" s="140" t="e">
        <f t="shared" si="21"/>
        <v>#N/A</v>
      </c>
      <c r="R23" s="143"/>
      <c r="S23" s="140" t="e">
        <f t="shared" si="22"/>
        <v>#N/A</v>
      </c>
      <c r="T23" s="143"/>
      <c r="U23" s="140" t="e">
        <f t="shared" si="23"/>
        <v>#N/A</v>
      </c>
      <c r="V23" s="67"/>
      <c r="W23" s="140" t="e">
        <f t="shared" si="24"/>
        <v>#N/A</v>
      </c>
      <c r="X23" s="143"/>
      <c r="Y23" s="140" t="e">
        <f t="shared" si="25"/>
        <v>#N/A</v>
      </c>
      <c r="Z23" s="143"/>
      <c r="AA23" s="140" t="e">
        <f t="shared" si="26"/>
        <v>#N/A</v>
      </c>
      <c r="AB23" s="139" t="e">
        <f t="shared" si="27"/>
        <v>#DIV/0!</v>
      </c>
    </row>
    <row r="24" spans="1:29" ht="30" hidden="1" customHeight="1" thickBot="1" x14ac:dyDescent="0.25">
      <c r="A24" s="87" t="e">
        <f t="shared" si="14"/>
        <v>#DIV/0!</v>
      </c>
      <c r="B24" s="60"/>
      <c r="C24" s="483" t="s">
        <v>8</v>
      </c>
      <c r="D24" s="67"/>
      <c r="E24" s="126" t="e">
        <f t="shared" si="15"/>
        <v>#N/A</v>
      </c>
      <c r="F24" s="67"/>
      <c r="G24" s="140" t="e">
        <f t="shared" si="16"/>
        <v>#N/A</v>
      </c>
      <c r="H24" s="143"/>
      <c r="I24" s="140" t="e">
        <f t="shared" si="17"/>
        <v>#N/A</v>
      </c>
      <c r="J24" s="143"/>
      <c r="K24" s="140" t="e">
        <f t="shared" si="18"/>
        <v>#N/A</v>
      </c>
      <c r="L24" s="143"/>
      <c r="M24" s="140" t="e">
        <f t="shared" si="19"/>
        <v>#N/A</v>
      </c>
      <c r="N24" s="67"/>
      <c r="O24" s="140" t="e">
        <f t="shared" si="20"/>
        <v>#N/A</v>
      </c>
      <c r="P24" s="143"/>
      <c r="Q24" s="140" t="e">
        <f t="shared" si="21"/>
        <v>#N/A</v>
      </c>
      <c r="R24" s="143"/>
      <c r="S24" s="140" t="e">
        <f t="shared" si="22"/>
        <v>#N/A</v>
      </c>
      <c r="T24" s="143"/>
      <c r="U24" s="140" t="e">
        <f t="shared" si="23"/>
        <v>#N/A</v>
      </c>
      <c r="V24" s="67"/>
      <c r="W24" s="140" t="e">
        <f t="shared" si="24"/>
        <v>#N/A</v>
      </c>
      <c r="X24" s="143"/>
      <c r="Y24" s="140" t="e">
        <f t="shared" si="25"/>
        <v>#N/A</v>
      </c>
      <c r="Z24" s="143"/>
      <c r="AA24" s="140" t="e">
        <f t="shared" si="26"/>
        <v>#N/A</v>
      </c>
      <c r="AB24" s="139" t="e">
        <f t="shared" si="27"/>
        <v>#DIV/0!</v>
      </c>
    </row>
    <row r="25" spans="1:29" ht="30" hidden="1" customHeight="1" thickBot="1" x14ac:dyDescent="0.25">
      <c r="A25" s="87" t="e">
        <f t="shared" si="14"/>
        <v>#DIV/0!</v>
      </c>
      <c r="B25" s="60"/>
      <c r="C25" s="483" t="s">
        <v>8</v>
      </c>
      <c r="D25" s="67"/>
      <c r="E25" s="126" t="e">
        <f t="shared" si="15"/>
        <v>#N/A</v>
      </c>
      <c r="F25" s="67"/>
      <c r="G25" s="140" t="e">
        <f t="shared" si="16"/>
        <v>#N/A</v>
      </c>
      <c r="H25" s="143"/>
      <c r="I25" s="140" t="e">
        <f t="shared" si="17"/>
        <v>#N/A</v>
      </c>
      <c r="J25" s="143"/>
      <c r="K25" s="140" t="e">
        <f t="shared" si="18"/>
        <v>#N/A</v>
      </c>
      <c r="L25" s="143"/>
      <c r="M25" s="140" t="e">
        <f t="shared" si="19"/>
        <v>#N/A</v>
      </c>
      <c r="N25" s="67"/>
      <c r="O25" s="140" t="e">
        <f t="shared" si="20"/>
        <v>#N/A</v>
      </c>
      <c r="P25" s="143"/>
      <c r="Q25" s="140" t="e">
        <f t="shared" si="21"/>
        <v>#N/A</v>
      </c>
      <c r="R25" s="143"/>
      <c r="S25" s="140" t="e">
        <f t="shared" si="22"/>
        <v>#N/A</v>
      </c>
      <c r="T25" s="143"/>
      <c r="U25" s="140" t="e">
        <f t="shared" si="23"/>
        <v>#N/A</v>
      </c>
      <c r="V25" s="67"/>
      <c r="W25" s="140" t="e">
        <f t="shared" si="24"/>
        <v>#N/A</v>
      </c>
      <c r="X25" s="143"/>
      <c r="Y25" s="140" t="e">
        <f t="shared" si="25"/>
        <v>#N/A</v>
      </c>
      <c r="Z25" s="143"/>
      <c r="AA25" s="140" t="e">
        <f t="shared" si="26"/>
        <v>#N/A</v>
      </c>
      <c r="AB25" s="139" t="e">
        <f t="shared" si="27"/>
        <v>#DIV/0!</v>
      </c>
    </row>
    <row r="26" spans="1:29" ht="30" hidden="1" customHeight="1" thickBot="1" x14ac:dyDescent="0.25">
      <c r="A26" s="87" t="e">
        <f t="shared" si="14"/>
        <v>#DIV/0!</v>
      </c>
      <c r="B26" s="60"/>
      <c r="C26" s="483" t="s">
        <v>8</v>
      </c>
      <c r="D26" s="67"/>
      <c r="E26" s="126" t="e">
        <f t="shared" si="15"/>
        <v>#N/A</v>
      </c>
      <c r="F26" s="67"/>
      <c r="G26" s="140" t="e">
        <f t="shared" si="16"/>
        <v>#N/A</v>
      </c>
      <c r="H26" s="143"/>
      <c r="I26" s="140" t="e">
        <f t="shared" si="17"/>
        <v>#N/A</v>
      </c>
      <c r="J26" s="143"/>
      <c r="K26" s="140" t="e">
        <f t="shared" si="18"/>
        <v>#N/A</v>
      </c>
      <c r="L26" s="143"/>
      <c r="M26" s="140" t="e">
        <f t="shared" si="19"/>
        <v>#N/A</v>
      </c>
      <c r="N26" s="67"/>
      <c r="O26" s="140" t="e">
        <f t="shared" si="20"/>
        <v>#N/A</v>
      </c>
      <c r="P26" s="143"/>
      <c r="Q26" s="140" t="e">
        <f t="shared" si="21"/>
        <v>#N/A</v>
      </c>
      <c r="R26" s="143"/>
      <c r="S26" s="140" t="e">
        <f t="shared" si="22"/>
        <v>#N/A</v>
      </c>
      <c r="T26" s="143"/>
      <c r="U26" s="140" t="e">
        <f t="shared" si="23"/>
        <v>#N/A</v>
      </c>
      <c r="V26" s="67"/>
      <c r="W26" s="140" t="e">
        <f t="shared" si="24"/>
        <v>#N/A</v>
      </c>
      <c r="X26" s="143"/>
      <c r="Y26" s="140" t="e">
        <f t="shared" si="25"/>
        <v>#N/A</v>
      </c>
      <c r="Z26" s="143"/>
      <c r="AA26" s="140" t="e">
        <f t="shared" si="26"/>
        <v>#N/A</v>
      </c>
      <c r="AB26" s="139" t="e">
        <f t="shared" si="27"/>
        <v>#DIV/0!</v>
      </c>
    </row>
    <row r="27" spans="1:29" ht="30" hidden="1" customHeight="1" thickBot="1" x14ac:dyDescent="0.25">
      <c r="A27" s="87" t="e">
        <f t="shared" si="14"/>
        <v>#DIV/0!</v>
      </c>
      <c r="B27" s="60"/>
      <c r="C27" s="127" t="s">
        <v>8</v>
      </c>
      <c r="D27" s="67"/>
      <c r="E27" s="126" t="e">
        <f t="shared" si="15"/>
        <v>#N/A</v>
      </c>
      <c r="F27" s="67"/>
      <c r="G27" s="140" t="e">
        <f t="shared" si="16"/>
        <v>#N/A</v>
      </c>
      <c r="H27" s="143"/>
      <c r="I27" s="140" t="e">
        <f t="shared" si="17"/>
        <v>#N/A</v>
      </c>
      <c r="J27" s="143"/>
      <c r="K27" s="140" t="e">
        <f t="shared" si="18"/>
        <v>#N/A</v>
      </c>
      <c r="L27" s="143"/>
      <c r="M27" s="140" t="e">
        <f t="shared" si="19"/>
        <v>#N/A</v>
      </c>
      <c r="N27" s="67"/>
      <c r="O27" s="140" t="e">
        <f t="shared" si="20"/>
        <v>#N/A</v>
      </c>
      <c r="P27" s="143"/>
      <c r="Q27" s="140" t="e">
        <f t="shared" si="21"/>
        <v>#N/A</v>
      </c>
      <c r="R27" s="143"/>
      <c r="S27" s="140" t="e">
        <f t="shared" si="22"/>
        <v>#N/A</v>
      </c>
      <c r="T27" s="143"/>
      <c r="U27" s="140" t="e">
        <f t="shared" si="23"/>
        <v>#N/A</v>
      </c>
      <c r="V27" s="67"/>
      <c r="W27" s="140" t="e">
        <f t="shared" si="24"/>
        <v>#N/A</v>
      </c>
      <c r="X27" s="143"/>
      <c r="Y27" s="140" t="e">
        <f t="shared" si="25"/>
        <v>#N/A</v>
      </c>
      <c r="Z27" s="143"/>
      <c r="AA27" s="140" t="e">
        <f t="shared" si="26"/>
        <v>#N/A</v>
      </c>
      <c r="AB27" s="139" t="e">
        <f t="shared" si="27"/>
        <v>#DIV/0!</v>
      </c>
    </row>
    <row r="28" spans="1:29" ht="30" hidden="1" customHeight="1" thickBot="1" x14ac:dyDescent="0.25">
      <c r="A28" s="114" t="e">
        <f t="shared" si="14"/>
        <v>#DIV/0!</v>
      </c>
      <c r="B28" s="371"/>
      <c r="C28" s="489" t="s">
        <v>8</v>
      </c>
      <c r="D28" s="542"/>
      <c r="E28" s="541" t="e">
        <f t="shared" si="15"/>
        <v>#N/A</v>
      </c>
      <c r="F28" s="147"/>
      <c r="G28" s="144" t="e">
        <f t="shared" si="16"/>
        <v>#N/A</v>
      </c>
      <c r="H28" s="145"/>
      <c r="I28" s="144" t="e">
        <f t="shared" si="17"/>
        <v>#N/A</v>
      </c>
      <c r="J28" s="145"/>
      <c r="K28" s="144" t="e">
        <f t="shared" si="18"/>
        <v>#N/A</v>
      </c>
      <c r="L28" s="145"/>
      <c r="M28" s="144" t="e">
        <f t="shared" si="19"/>
        <v>#N/A</v>
      </c>
      <c r="N28" s="147"/>
      <c r="O28" s="144" t="e">
        <f t="shared" si="20"/>
        <v>#N/A</v>
      </c>
      <c r="P28" s="145"/>
      <c r="Q28" s="144" t="e">
        <f t="shared" si="21"/>
        <v>#N/A</v>
      </c>
      <c r="R28" s="145"/>
      <c r="S28" s="144" t="e">
        <f t="shared" si="22"/>
        <v>#N/A</v>
      </c>
      <c r="T28" s="145"/>
      <c r="U28" s="144" t="e">
        <f t="shared" si="23"/>
        <v>#N/A</v>
      </c>
      <c r="V28" s="147"/>
      <c r="W28" s="144" t="e">
        <f t="shared" si="24"/>
        <v>#N/A</v>
      </c>
      <c r="X28" s="145"/>
      <c r="Y28" s="144" t="e">
        <f t="shared" si="25"/>
        <v>#N/A</v>
      </c>
      <c r="Z28" s="145"/>
      <c r="AA28" s="144" t="e">
        <f t="shared" si="26"/>
        <v>#N/A</v>
      </c>
      <c r="AB28" s="139" t="e">
        <f t="shared" si="27"/>
        <v>#DIV/0!</v>
      </c>
    </row>
    <row r="29" spans="1:29" ht="30" customHeight="1" thickBot="1" x14ac:dyDescent="0.25">
      <c r="A29" s="586" t="s">
        <v>143</v>
      </c>
      <c r="B29" s="591"/>
      <c r="C29" s="551">
        <v>11</v>
      </c>
      <c r="D29" s="544">
        <f ca="1">AVERAGEIF(OFFSET(D5,0,0,$C29), "&gt;25")</f>
        <v>42.713636363636361</v>
      </c>
      <c r="E29" s="543">
        <f ca="1">RANK(D29,$D30:$O30,1)</f>
        <v>11</v>
      </c>
      <c r="F29" s="544">
        <f ca="1">AVERAGEIF(OFFSET(F5,0,0,$C29), "&gt;25")</f>
        <v>42.43090909090909</v>
      </c>
      <c r="G29" s="543">
        <f ca="1">RANK(F29,$D30:$O30,1)</f>
        <v>2</v>
      </c>
      <c r="H29" s="469">
        <f ca="1">AVERAGEIF(OFFSET(H5,0,0,$C29), "&gt;25")</f>
        <v>42.476363636363637</v>
      </c>
      <c r="I29" s="543">
        <f ca="1">RANK(H29,$D30:$O30,1)</f>
        <v>4</v>
      </c>
      <c r="J29" s="544">
        <f ca="1">AVERAGEIF(OFFSET(J5,0,0,$C29), "&gt;25")</f>
        <v>42.379999999999995</v>
      </c>
      <c r="K29" s="543">
        <f ca="1">RANK(J29,$D30:$O30,1)</f>
        <v>1</v>
      </c>
      <c r="L29" s="469">
        <f ca="1">AVERAGEIF(OFFSET(L5,0,0,$C29), "&gt;25")</f>
        <v>42.698181818181816</v>
      </c>
      <c r="M29" s="543">
        <f ca="1">RANK(L29,$D30:$O30,1)</f>
        <v>10</v>
      </c>
      <c r="N29" s="544">
        <f ca="1">AVERAGEIF(OFFSET(N5,0,0,$C29), "&gt;25")</f>
        <v>42.625454545454545</v>
      </c>
      <c r="O29" s="543">
        <f ca="1">RANK(N29,$D30:$O30,1)</f>
        <v>8</v>
      </c>
      <c r="P29" s="469">
        <f ca="1">AVERAGEIF(OFFSET(P5,0,0,$C29), "&gt;25")</f>
        <v>42.475454545454546</v>
      </c>
      <c r="Q29" s="543">
        <f ca="1">RANK(P29,$D30:$O30,1)</f>
        <v>3</v>
      </c>
      <c r="R29" s="544">
        <f ca="1">AVERAGEIF(OFFSET(R5,0,0,$C29), "&gt;25")</f>
        <v>42.582727272727269</v>
      </c>
      <c r="S29" s="543">
        <f ca="1">RANK(R29,$D30:$O30,1)</f>
        <v>6</v>
      </c>
      <c r="T29" s="469">
        <f ca="1">AVERAGEIF(OFFSET(T5,0,0,$C29), "&gt;25")</f>
        <v>42.584545454545449</v>
      </c>
      <c r="U29" s="543">
        <f ca="1">RANK(T29,$D30:$O30,1)</f>
        <v>7</v>
      </c>
      <c r="V29" s="544">
        <f ca="1">AVERAGEIF(OFFSET(V5,0,0,$C29), "&gt;25")</f>
        <v>42.73</v>
      </c>
      <c r="W29" s="543">
        <f ca="1">RANK(V29,$D30:$O30,1)</f>
        <v>12</v>
      </c>
      <c r="X29" s="544">
        <f ca="1">AVERAGEIF(OFFSET(X5,0,0,$C29), "&gt;25")</f>
        <v>42.650909090909096</v>
      </c>
      <c r="Y29" s="543">
        <f ca="1">RANK(X29,$D30:$O30,1)</f>
        <v>9</v>
      </c>
      <c r="Z29" s="544">
        <f ca="1">AVERAGEIF(OFFSET(Z5,0,0,$C29), "&gt;25")</f>
        <v>42.500000000000007</v>
      </c>
      <c r="AA29" s="543">
        <f ca="1">RANK(Z29,$D30:$O30,1)</f>
        <v>5</v>
      </c>
      <c r="AB29" s="545">
        <f>AVERAGEIF(AB5:AB28, "&gt;25")</f>
        <v>42.939068627450972</v>
      </c>
    </row>
    <row r="30" spans="1:29" ht="30" hidden="1" customHeight="1" x14ac:dyDescent="0.2">
      <c r="D30" s="547">
        <f ca="1">OFFSET($D$29,0,(COLUMN()-4)*2 )</f>
        <v>42.713636363636361</v>
      </c>
      <c r="E30" s="547">
        <f t="shared" ref="E30:O30" ca="1" si="28">OFFSET($D$29,0,(COLUMN()-4)*2 )</f>
        <v>42.43090909090909</v>
      </c>
      <c r="F30" s="547">
        <f t="shared" ca="1" si="28"/>
        <v>42.476363636363637</v>
      </c>
      <c r="G30" s="547">
        <f t="shared" ca="1" si="28"/>
        <v>42.379999999999995</v>
      </c>
      <c r="H30" s="547">
        <f t="shared" ca="1" si="28"/>
        <v>42.698181818181816</v>
      </c>
      <c r="I30" s="547">
        <f t="shared" ca="1" si="28"/>
        <v>42.625454545454545</v>
      </c>
      <c r="J30" s="547">
        <f t="shared" ca="1" si="28"/>
        <v>42.475454545454546</v>
      </c>
      <c r="K30" s="547">
        <f t="shared" ca="1" si="28"/>
        <v>42.582727272727269</v>
      </c>
      <c r="L30" s="547">
        <f t="shared" ca="1" si="28"/>
        <v>42.584545454545449</v>
      </c>
      <c r="M30" s="547">
        <f t="shared" ca="1" si="28"/>
        <v>42.73</v>
      </c>
      <c r="N30" s="547">
        <f t="shared" ca="1" si="28"/>
        <v>42.650909090909096</v>
      </c>
      <c r="O30" s="547">
        <f t="shared" ca="1" si="28"/>
        <v>42.500000000000007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5:AB21">
    <sortCondition ref="A5:A21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7" zoomScale="50" zoomScaleNormal="50" workbookViewId="0">
      <selection activeCell="A27" sqref="A27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152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3</v>
      </c>
      <c r="I4" s="8" t="s">
        <v>4</v>
      </c>
      <c r="J4" s="553">
        <v>4</v>
      </c>
      <c r="K4" s="8" t="s">
        <v>4</v>
      </c>
      <c r="L4" s="553">
        <v>5</v>
      </c>
      <c r="M4" s="8" t="s">
        <v>4</v>
      </c>
      <c r="N4" s="553">
        <v>7</v>
      </c>
      <c r="O4" s="8" t="s">
        <v>4</v>
      </c>
      <c r="P4" s="553">
        <v>8</v>
      </c>
      <c r="Q4" s="8" t="s">
        <v>4</v>
      </c>
      <c r="R4" s="553">
        <v>9</v>
      </c>
      <c r="S4" s="8" t="s">
        <v>4</v>
      </c>
      <c r="T4" s="554">
        <v>10</v>
      </c>
      <c r="U4" s="8" t="s">
        <v>4</v>
      </c>
      <c r="V4" s="553">
        <v>21</v>
      </c>
      <c r="W4" s="8" t="s">
        <v>4</v>
      </c>
      <c r="X4" s="553">
        <v>33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RANK(AB5,AB$5:OFFSET(AB$5,0,0,COUNTA(B$5:B$28)),1)</f>
        <v>1</v>
      </c>
      <c r="B5" s="107" t="s">
        <v>23</v>
      </c>
      <c r="C5" s="141">
        <v>7.5</v>
      </c>
      <c r="D5" s="130">
        <v>41.79</v>
      </c>
      <c r="E5" s="87">
        <f t="shared" ref="E5:E24" si="0">RANK(D5,D$5:D$28,1)</f>
        <v>1</v>
      </c>
      <c r="F5" s="130">
        <v>42.06</v>
      </c>
      <c r="G5" s="146">
        <f t="shared" ref="G5:G24" si="1">RANK(F5,F$5:F$28,1)</f>
        <v>2</v>
      </c>
      <c r="H5" s="538">
        <v>41.87</v>
      </c>
      <c r="I5" s="146">
        <f t="shared" ref="I5:I24" si="2">RANK(H5,H$5:H$28,1)</f>
        <v>2</v>
      </c>
      <c r="J5" s="538">
        <v>41.9</v>
      </c>
      <c r="K5" s="146">
        <f t="shared" ref="K5:K24" si="3">RANK(J5,J$5:J$28,1)</f>
        <v>2</v>
      </c>
      <c r="L5" s="550">
        <v>41.97</v>
      </c>
      <c r="M5" s="146">
        <f t="shared" ref="M5:M24" si="4">RANK(L5,L$5:L$28,1)</f>
        <v>1</v>
      </c>
      <c r="N5" s="130">
        <v>42.13</v>
      </c>
      <c r="O5" s="146">
        <f t="shared" ref="O5:O24" si="5">RANK(N5,N$5:N$28,1)</f>
        <v>2</v>
      </c>
      <c r="P5" s="538">
        <v>42.24</v>
      </c>
      <c r="Q5" s="146">
        <f t="shared" ref="Q5:Q24" si="6">RANK(P5,P$5:P$28,1)</f>
        <v>4</v>
      </c>
      <c r="R5" s="538">
        <v>41.86</v>
      </c>
      <c r="S5" s="146">
        <f t="shared" ref="S5:S24" si="7">RANK(R5,R$5:R$28,1)</f>
        <v>1</v>
      </c>
      <c r="T5" s="538">
        <v>41.9</v>
      </c>
      <c r="U5" s="146">
        <f t="shared" ref="U5:U24" si="8">RANK(T5,T$5:T$28,1)</f>
        <v>2</v>
      </c>
      <c r="V5" s="130">
        <v>41.83</v>
      </c>
      <c r="W5" s="146">
        <f t="shared" ref="W5:W24" si="9">RANK(V5,V$5:V$28,1)</f>
        <v>1</v>
      </c>
      <c r="X5" s="538">
        <v>41.59</v>
      </c>
      <c r="Y5" s="146">
        <f t="shared" ref="Y5:Y24" si="10">RANK(X5,X$5:X$28,1)</f>
        <v>1</v>
      </c>
      <c r="Z5" s="538">
        <v>41.73</v>
      </c>
      <c r="AA5" s="146">
        <f t="shared" ref="AA5:AA24" si="11">RANK(Z5,Z$5:Z$28,1)</f>
        <v>1</v>
      </c>
      <c r="AB5" s="139">
        <f t="shared" ref="AB5:AB24" si="12">AVERAGEIF(D5:AA5,"&gt;25")</f>
        <v>41.905833333333334</v>
      </c>
      <c r="AC5" s="64"/>
    </row>
    <row r="6" spans="1:29" ht="30" customHeight="1" thickBot="1" x14ac:dyDescent="0.25">
      <c r="A6" s="87">
        <f ca="1">RANK(AB6,AB$5:OFFSET(AB$5,0,0,COUNTA(B$5:B$28)),1)</f>
        <v>2</v>
      </c>
      <c r="B6" s="60" t="s">
        <v>149</v>
      </c>
      <c r="C6" s="483">
        <v>2.5</v>
      </c>
      <c r="D6" s="67">
        <v>41.81</v>
      </c>
      <c r="E6" s="126">
        <f t="shared" si="0"/>
        <v>2</v>
      </c>
      <c r="F6" s="67">
        <v>41.98</v>
      </c>
      <c r="G6" s="140">
        <f t="shared" si="1"/>
        <v>1</v>
      </c>
      <c r="H6" s="143">
        <v>41.56</v>
      </c>
      <c r="I6" s="140">
        <f t="shared" si="2"/>
        <v>1</v>
      </c>
      <c r="J6" s="143">
        <v>42.06</v>
      </c>
      <c r="K6" s="140">
        <f t="shared" si="3"/>
        <v>4</v>
      </c>
      <c r="L6" s="143">
        <v>42</v>
      </c>
      <c r="M6" s="140">
        <f t="shared" si="4"/>
        <v>2</v>
      </c>
      <c r="N6" s="67">
        <v>41.97</v>
      </c>
      <c r="O6" s="140">
        <f t="shared" si="5"/>
        <v>1</v>
      </c>
      <c r="P6" s="143">
        <v>41.88</v>
      </c>
      <c r="Q6" s="549">
        <f t="shared" si="6"/>
        <v>1</v>
      </c>
      <c r="R6" s="143">
        <v>42.28</v>
      </c>
      <c r="S6" s="140">
        <f t="shared" si="7"/>
        <v>3</v>
      </c>
      <c r="T6" s="143">
        <v>41.8</v>
      </c>
      <c r="U6" s="140">
        <f t="shared" si="8"/>
        <v>1</v>
      </c>
      <c r="V6" s="67">
        <v>42.38</v>
      </c>
      <c r="W6" s="140">
        <f t="shared" si="9"/>
        <v>7</v>
      </c>
      <c r="X6" s="143">
        <v>41.8</v>
      </c>
      <c r="Y6" s="140">
        <f t="shared" si="10"/>
        <v>2</v>
      </c>
      <c r="Z6" s="143">
        <v>41.97</v>
      </c>
      <c r="AA6" s="140">
        <f t="shared" si="11"/>
        <v>3</v>
      </c>
      <c r="AB6" s="139">
        <f t="shared" si="12"/>
        <v>41.957500000000003</v>
      </c>
      <c r="AC6" s="64"/>
    </row>
    <row r="7" spans="1:29" ht="30" customHeight="1" thickBot="1" x14ac:dyDescent="0.25">
      <c r="A7" s="87">
        <f ca="1">RANK(AB7,AB$5:OFFSET(AB$5,0,0,COUNTA(B$5:B$28)),1)</f>
        <v>3</v>
      </c>
      <c r="B7" s="60" t="s">
        <v>17</v>
      </c>
      <c r="C7" s="483" t="s">
        <v>8</v>
      </c>
      <c r="D7" s="67">
        <v>41.96</v>
      </c>
      <c r="E7" s="126">
        <f t="shared" si="0"/>
        <v>3</v>
      </c>
      <c r="F7" s="67">
        <v>42.19</v>
      </c>
      <c r="G7" s="140">
        <f t="shared" si="1"/>
        <v>5</v>
      </c>
      <c r="H7" s="143">
        <v>42</v>
      </c>
      <c r="I7" s="140">
        <f t="shared" si="2"/>
        <v>4</v>
      </c>
      <c r="J7" s="143">
        <v>41.77</v>
      </c>
      <c r="K7" s="140">
        <f t="shared" si="3"/>
        <v>1</v>
      </c>
      <c r="L7" s="143">
        <v>42.3</v>
      </c>
      <c r="M7" s="140">
        <f t="shared" si="4"/>
        <v>5</v>
      </c>
      <c r="N7" s="67">
        <v>42.38</v>
      </c>
      <c r="O7" s="140">
        <f t="shared" si="5"/>
        <v>6</v>
      </c>
      <c r="P7" s="143">
        <v>42.16</v>
      </c>
      <c r="Q7" s="140">
        <f t="shared" si="6"/>
        <v>3</v>
      </c>
      <c r="R7" s="143">
        <v>42.33</v>
      </c>
      <c r="S7" s="140">
        <f t="shared" si="7"/>
        <v>6</v>
      </c>
      <c r="T7" s="548">
        <v>42.04</v>
      </c>
      <c r="U7" s="140">
        <f t="shared" si="8"/>
        <v>3</v>
      </c>
      <c r="V7" s="67">
        <v>42.18</v>
      </c>
      <c r="W7" s="140">
        <f t="shared" si="9"/>
        <v>4</v>
      </c>
      <c r="X7" s="143">
        <v>41.94</v>
      </c>
      <c r="Y7" s="140">
        <f t="shared" si="10"/>
        <v>3</v>
      </c>
      <c r="Z7" s="143">
        <v>41.86</v>
      </c>
      <c r="AA7" s="140">
        <f t="shared" si="11"/>
        <v>2</v>
      </c>
      <c r="AB7" s="139">
        <f t="shared" si="12"/>
        <v>42.092500000000001</v>
      </c>
      <c r="AC7" s="64"/>
    </row>
    <row r="8" spans="1:29" ht="30" customHeight="1" thickBot="1" x14ac:dyDescent="0.25">
      <c r="A8" s="87">
        <f ca="1">RANK(AB8,AB$5:OFFSET(AB$5,0,0,COUNTA(B$5:B$28)),1)</f>
        <v>4</v>
      </c>
      <c r="B8" s="60" t="s">
        <v>28</v>
      </c>
      <c r="C8" s="483" t="s">
        <v>8</v>
      </c>
      <c r="D8" s="67">
        <v>42.15</v>
      </c>
      <c r="E8" s="126">
        <f t="shared" si="0"/>
        <v>6</v>
      </c>
      <c r="F8" s="67">
        <v>42.17</v>
      </c>
      <c r="G8" s="140">
        <f t="shared" si="1"/>
        <v>4</v>
      </c>
      <c r="H8" s="143">
        <v>41.87</v>
      </c>
      <c r="I8" s="140">
        <f t="shared" si="2"/>
        <v>2</v>
      </c>
      <c r="J8" s="143">
        <v>42</v>
      </c>
      <c r="K8" s="140">
        <f t="shared" si="3"/>
        <v>3</v>
      </c>
      <c r="L8" s="143">
        <v>42.2</v>
      </c>
      <c r="M8" s="140">
        <f t="shared" si="4"/>
        <v>3</v>
      </c>
      <c r="N8" s="67">
        <v>42.3</v>
      </c>
      <c r="O8" s="140">
        <f t="shared" si="5"/>
        <v>3</v>
      </c>
      <c r="P8" s="143">
        <v>42.14</v>
      </c>
      <c r="Q8" s="140">
        <f t="shared" si="6"/>
        <v>2</v>
      </c>
      <c r="R8" s="548">
        <v>42.32</v>
      </c>
      <c r="S8" s="140">
        <f t="shared" si="7"/>
        <v>4</v>
      </c>
      <c r="T8" s="143">
        <v>42.06</v>
      </c>
      <c r="U8" s="140">
        <f t="shared" si="8"/>
        <v>4</v>
      </c>
      <c r="V8" s="67">
        <v>42.34</v>
      </c>
      <c r="W8" s="140">
        <f t="shared" si="9"/>
        <v>6</v>
      </c>
      <c r="X8" s="143">
        <v>42.16</v>
      </c>
      <c r="Y8" s="140">
        <f t="shared" si="10"/>
        <v>4</v>
      </c>
      <c r="Z8" s="143">
        <v>42.13</v>
      </c>
      <c r="AA8" s="140">
        <f t="shared" si="11"/>
        <v>4</v>
      </c>
      <c r="AB8" s="139">
        <f t="shared" si="12"/>
        <v>42.153333333333329</v>
      </c>
      <c r="AC8" s="64"/>
    </row>
    <row r="9" spans="1:29" ht="30" customHeight="1" thickBot="1" x14ac:dyDescent="0.25">
      <c r="A9" s="87">
        <f ca="1">RANK(AB9,AB$5:OFFSET(AB$5,0,0,COUNTA(B$5:B$28)),1)</f>
        <v>5</v>
      </c>
      <c r="B9" s="60" t="s">
        <v>48</v>
      </c>
      <c r="C9" s="483" t="s">
        <v>8</v>
      </c>
      <c r="D9" s="67">
        <v>42.12</v>
      </c>
      <c r="E9" s="126">
        <f t="shared" si="0"/>
        <v>5</v>
      </c>
      <c r="F9" s="67">
        <v>42.25</v>
      </c>
      <c r="G9" s="140">
        <f t="shared" si="1"/>
        <v>6</v>
      </c>
      <c r="H9" s="548">
        <v>42.27</v>
      </c>
      <c r="I9" s="140">
        <f t="shared" si="2"/>
        <v>7</v>
      </c>
      <c r="J9" s="143">
        <v>42.21</v>
      </c>
      <c r="K9" s="140">
        <f t="shared" si="3"/>
        <v>6</v>
      </c>
      <c r="L9" s="143">
        <v>42.52</v>
      </c>
      <c r="M9" s="140">
        <f t="shared" si="4"/>
        <v>8</v>
      </c>
      <c r="N9" s="67">
        <v>42.32</v>
      </c>
      <c r="O9" s="140">
        <f t="shared" si="5"/>
        <v>5</v>
      </c>
      <c r="P9" s="143">
        <v>42.38</v>
      </c>
      <c r="Q9" s="140">
        <f t="shared" si="6"/>
        <v>5</v>
      </c>
      <c r="R9" s="143">
        <v>42.62</v>
      </c>
      <c r="S9" s="140">
        <f t="shared" si="7"/>
        <v>10</v>
      </c>
      <c r="T9" s="143">
        <v>42.14</v>
      </c>
      <c r="U9" s="140">
        <f t="shared" si="8"/>
        <v>6</v>
      </c>
      <c r="V9" s="67">
        <v>42.1</v>
      </c>
      <c r="W9" s="140">
        <f t="shared" si="9"/>
        <v>2</v>
      </c>
      <c r="X9" s="143">
        <v>42.23</v>
      </c>
      <c r="Y9" s="140">
        <f t="shared" si="10"/>
        <v>6</v>
      </c>
      <c r="Z9" s="143">
        <v>42.3</v>
      </c>
      <c r="AA9" s="140">
        <f t="shared" si="11"/>
        <v>7</v>
      </c>
      <c r="AB9" s="139">
        <f t="shared" si="12"/>
        <v>42.288333333333341</v>
      </c>
      <c r="AC9" s="64"/>
    </row>
    <row r="10" spans="1:29" ht="30" customHeight="1" thickBot="1" x14ac:dyDescent="0.25">
      <c r="A10" s="87">
        <f ca="1">RANK(AB10,AB$5:OFFSET(AB$5,0,0,COUNTA(B$5:B$28)),1)</f>
        <v>6</v>
      </c>
      <c r="B10" s="60" t="s">
        <v>11</v>
      </c>
      <c r="C10" s="483">
        <v>10</v>
      </c>
      <c r="D10" s="67">
        <v>42.29</v>
      </c>
      <c r="E10" s="552">
        <f t="shared" si="0"/>
        <v>8</v>
      </c>
      <c r="F10" s="67">
        <v>42.52</v>
      </c>
      <c r="G10" s="140">
        <f t="shared" si="1"/>
        <v>9</v>
      </c>
      <c r="H10" s="143">
        <v>42.2</v>
      </c>
      <c r="I10" s="140">
        <f t="shared" si="2"/>
        <v>6</v>
      </c>
      <c r="J10" s="143">
        <v>42.35</v>
      </c>
      <c r="K10" s="140">
        <f t="shared" si="3"/>
        <v>11</v>
      </c>
      <c r="L10" s="143">
        <v>42.78</v>
      </c>
      <c r="M10" s="140">
        <f t="shared" si="4"/>
        <v>12</v>
      </c>
      <c r="N10" s="67">
        <v>42.58</v>
      </c>
      <c r="O10" s="140">
        <f t="shared" si="5"/>
        <v>9</v>
      </c>
      <c r="P10" s="143">
        <v>42.39</v>
      </c>
      <c r="Q10" s="140">
        <f t="shared" si="6"/>
        <v>6</v>
      </c>
      <c r="R10" s="143">
        <v>42.13</v>
      </c>
      <c r="S10" s="140">
        <f t="shared" si="7"/>
        <v>2</v>
      </c>
      <c r="T10" s="143">
        <v>42.43</v>
      </c>
      <c r="U10" s="140">
        <f t="shared" si="8"/>
        <v>8</v>
      </c>
      <c r="V10" s="67">
        <v>42.16</v>
      </c>
      <c r="W10" s="140">
        <f t="shared" si="9"/>
        <v>3</v>
      </c>
      <c r="X10" s="143">
        <v>42.22</v>
      </c>
      <c r="Y10" s="140">
        <f t="shared" si="10"/>
        <v>5</v>
      </c>
      <c r="Z10" s="143">
        <v>42.21</v>
      </c>
      <c r="AA10" s="140">
        <f t="shared" si="11"/>
        <v>5</v>
      </c>
      <c r="AB10" s="139">
        <f t="shared" si="12"/>
        <v>42.355000000000004</v>
      </c>
      <c r="AC10" s="64"/>
    </row>
    <row r="11" spans="1:29" ht="30" customHeight="1" thickBot="1" x14ac:dyDescent="0.25">
      <c r="A11" s="87">
        <f ca="1">RANK(AB11,AB$5:OFFSET(AB$5,0,0,COUNTA(B$5:B$28)),1)</f>
        <v>7</v>
      </c>
      <c r="B11" s="60" t="s">
        <v>18</v>
      </c>
      <c r="C11" s="483" t="s">
        <v>8</v>
      </c>
      <c r="D11" s="67">
        <v>42.36</v>
      </c>
      <c r="E11" s="126">
        <f t="shared" si="0"/>
        <v>10</v>
      </c>
      <c r="F11" s="67">
        <v>42.1</v>
      </c>
      <c r="G11" s="140">
        <f t="shared" si="1"/>
        <v>3</v>
      </c>
      <c r="H11" s="143">
        <v>42.1</v>
      </c>
      <c r="I11" s="140">
        <f t="shared" si="2"/>
        <v>5</v>
      </c>
      <c r="J11" s="143">
        <v>42.41</v>
      </c>
      <c r="K11" s="549">
        <f t="shared" si="3"/>
        <v>12</v>
      </c>
      <c r="L11" s="143">
        <v>42.38</v>
      </c>
      <c r="M11" s="140">
        <f t="shared" si="4"/>
        <v>6</v>
      </c>
      <c r="N11" s="67">
        <v>42.72</v>
      </c>
      <c r="O11" s="140">
        <f t="shared" si="5"/>
        <v>13</v>
      </c>
      <c r="P11" s="143">
        <v>42.52</v>
      </c>
      <c r="Q11" s="140">
        <f t="shared" si="6"/>
        <v>9</v>
      </c>
      <c r="R11" s="143">
        <v>42.72</v>
      </c>
      <c r="S11" s="140">
        <f t="shared" si="7"/>
        <v>12</v>
      </c>
      <c r="T11" s="143">
        <v>42.7</v>
      </c>
      <c r="U11" s="140">
        <f t="shared" si="8"/>
        <v>14</v>
      </c>
      <c r="V11" s="67">
        <v>42.66</v>
      </c>
      <c r="W11" s="140">
        <f t="shared" si="9"/>
        <v>9</v>
      </c>
      <c r="X11" s="143">
        <v>42.31</v>
      </c>
      <c r="Y11" s="140">
        <f t="shared" si="10"/>
        <v>7</v>
      </c>
      <c r="Z11" s="143">
        <v>42.6</v>
      </c>
      <c r="AA11" s="140">
        <f t="shared" si="11"/>
        <v>12</v>
      </c>
      <c r="AB11" s="139">
        <f t="shared" si="12"/>
        <v>42.464999999999996</v>
      </c>
      <c r="AC11" s="64"/>
    </row>
    <row r="12" spans="1:29" ht="30" customHeight="1" thickBot="1" x14ac:dyDescent="0.25">
      <c r="A12" s="87">
        <f ca="1">RANK(AB12,AB$5:OFFSET(AB$5,0,0,COUNTA(B$5:B$28)),1)</f>
        <v>8</v>
      </c>
      <c r="B12" s="60" t="s">
        <v>56</v>
      </c>
      <c r="C12" s="483" t="s">
        <v>8</v>
      </c>
      <c r="D12" s="67">
        <v>42.17</v>
      </c>
      <c r="E12" s="126">
        <f t="shared" si="0"/>
        <v>7</v>
      </c>
      <c r="F12" s="67">
        <v>42.57</v>
      </c>
      <c r="G12" s="140">
        <f t="shared" si="1"/>
        <v>11</v>
      </c>
      <c r="H12" s="143">
        <v>42.58</v>
      </c>
      <c r="I12" s="140">
        <f t="shared" si="2"/>
        <v>12</v>
      </c>
      <c r="J12" s="143">
        <v>42.46</v>
      </c>
      <c r="K12" s="140">
        <f t="shared" si="3"/>
        <v>13</v>
      </c>
      <c r="L12" s="143">
        <v>42.5</v>
      </c>
      <c r="M12" s="140">
        <f t="shared" si="4"/>
        <v>7</v>
      </c>
      <c r="N12" s="67">
        <v>42.71</v>
      </c>
      <c r="O12" s="140">
        <f t="shared" si="5"/>
        <v>11</v>
      </c>
      <c r="P12" s="143">
        <v>42.53</v>
      </c>
      <c r="Q12" s="140">
        <f t="shared" si="6"/>
        <v>10</v>
      </c>
      <c r="R12" s="143">
        <v>42.43</v>
      </c>
      <c r="S12" s="140">
        <f t="shared" si="7"/>
        <v>7</v>
      </c>
      <c r="T12" s="143">
        <v>42.12</v>
      </c>
      <c r="U12" s="140">
        <f t="shared" si="8"/>
        <v>5</v>
      </c>
      <c r="V12" s="67">
        <v>42.79</v>
      </c>
      <c r="W12" s="140">
        <f t="shared" si="9"/>
        <v>14</v>
      </c>
      <c r="X12" s="548">
        <v>42.54</v>
      </c>
      <c r="Y12" s="140">
        <f t="shared" si="10"/>
        <v>10</v>
      </c>
      <c r="Z12" s="143">
        <v>42.55</v>
      </c>
      <c r="AA12" s="140">
        <f t="shared" si="11"/>
        <v>11</v>
      </c>
      <c r="AB12" s="139">
        <f t="shared" si="12"/>
        <v>42.495833333333337</v>
      </c>
      <c r="AC12" s="64"/>
    </row>
    <row r="13" spans="1:29" ht="30" customHeight="1" thickBot="1" x14ac:dyDescent="0.25">
      <c r="A13" s="87">
        <f ca="1">RANK(AB13,AB$5:OFFSET(AB$5,0,0,COUNTA(B$5:B$28)),1)</f>
        <v>9</v>
      </c>
      <c r="B13" s="60" t="s">
        <v>29</v>
      </c>
      <c r="C13" s="483" t="s">
        <v>8</v>
      </c>
      <c r="D13" s="67">
        <v>42.61</v>
      </c>
      <c r="E13" s="126">
        <f t="shared" si="0"/>
        <v>14</v>
      </c>
      <c r="F13" s="67">
        <v>42.56</v>
      </c>
      <c r="G13" s="140">
        <f t="shared" si="1"/>
        <v>10</v>
      </c>
      <c r="H13" s="143">
        <v>42.44</v>
      </c>
      <c r="I13" s="140">
        <f t="shared" si="2"/>
        <v>9</v>
      </c>
      <c r="J13" s="143">
        <v>42.32</v>
      </c>
      <c r="K13" s="140">
        <f t="shared" si="3"/>
        <v>9</v>
      </c>
      <c r="L13" s="143">
        <v>42.7</v>
      </c>
      <c r="M13" s="140">
        <f t="shared" si="4"/>
        <v>10</v>
      </c>
      <c r="N13" s="67">
        <v>42.54</v>
      </c>
      <c r="O13" s="140">
        <f t="shared" si="5"/>
        <v>8</v>
      </c>
      <c r="P13" s="143">
        <v>42.56</v>
      </c>
      <c r="Q13" s="140">
        <f t="shared" si="6"/>
        <v>11</v>
      </c>
      <c r="R13" s="143">
        <v>42.32</v>
      </c>
      <c r="S13" s="140">
        <f t="shared" si="7"/>
        <v>4</v>
      </c>
      <c r="T13" s="143">
        <v>42.24</v>
      </c>
      <c r="U13" s="140">
        <f t="shared" si="8"/>
        <v>7</v>
      </c>
      <c r="V13" s="457">
        <v>42.7</v>
      </c>
      <c r="W13" s="140">
        <f t="shared" si="9"/>
        <v>12</v>
      </c>
      <c r="X13" s="143">
        <v>42.5</v>
      </c>
      <c r="Y13" s="140">
        <f t="shared" si="10"/>
        <v>9</v>
      </c>
      <c r="Z13" s="143">
        <v>42.54</v>
      </c>
      <c r="AA13" s="140">
        <f t="shared" si="11"/>
        <v>10</v>
      </c>
      <c r="AB13" s="139">
        <f t="shared" si="12"/>
        <v>42.502500000000005</v>
      </c>
      <c r="AC13" s="64"/>
    </row>
    <row r="14" spans="1:29" ht="30" customHeight="1" thickBot="1" x14ac:dyDescent="0.25">
      <c r="A14" s="87">
        <f ca="1">RANK(AB14,AB$5:OFFSET(AB$5,0,0,COUNTA(B$5:B$28)),1)</f>
        <v>10</v>
      </c>
      <c r="B14" s="60" t="s">
        <v>30</v>
      </c>
      <c r="C14" s="483"/>
      <c r="D14" s="457">
        <v>42.6</v>
      </c>
      <c r="E14" s="126">
        <f t="shared" si="0"/>
        <v>13</v>
      </c>
      <c r="F14" s="67">
        <v>42.37</v>
      </c>
      <c r="G14" s="140">
        <f t="shared" si="1"/>
        <v>7</v>
      </c>
      <c r="H14" s="143">
        <v>42.94</v>
      </c>
      <c r="I14" s="140">
        <f t="shared" si="2"/>
        <v>15</v>
      </c>
      <c r="J14" s="143">
        <v>42.34</v>
      </c>
      <c r="K14" s="140">
        <f t="shared" si="3"/>
        <v>10</v>
      </c>
      <c r="L14" s="143">
        <v>42.63</v>
      </c>
      <c r="M14" s="140">
        <f t="shared" si="4"/>
        <v>9</v>
      </c>
      <c r="N14" s="67">
        <v>42.58</v>
      </c>
      <c r="O14" s="140">
        <f t="shared" si="5"/>
        <v>9</v>
      </c>
      <c r="P14" s="143">
        <v>42.81</v>
      </c>
      <c r="Q14" s="140">
        <f t="shared" si="6"/>
        <v>14</v>
      </c>
      <c r="R14" s="143">
        <v>42.56</v>
      </c>
      <c r="S14" s="140">
        <f t="shared" si="7"/>
        <v>9</v>
      </c>
      <c r="T14" s="143">
        <v>42.71</v>
      </c>
      <c r="U14" s="140">
        <f t="shared" si="8"/>
        <v>15</v>
      </c>
      <c r="V14" s="67">
        <v>42.25</v>
      </c>
      <c r="W14" s="140">
        <f t="shared" si="9"/>
        <v>5</v>
      </c>
      <c r="X14" s="143">
        <v>42.64</v>
      </c>
      <c r="Y14" s="140">
        <f t="shared" si="10"/>
        <v>12</v>
      </c>
      <c r="Z14" s="143">
        <v>42.63</v>
      </c>
      <c r="AA14" s="140">
        <f t="shared" si="11"/>
        <v>13</v>
      </c>
      <c r="AB14" s="139">
        <f t="shared" si="12"/>
        <v>42.588333333333331</v>
      </c>
      <c r="AC14" s="64"/>
    </row>
    <row r="15" spans="1:29" ht="30" customHeight="1" thickBot="1" x14ac:dyDescent="0.25">
      <c r="A15" s="87">
        <f ca="1">RANK(AB15,AB$5:OFFSET(AB$5,0,0,COUNTA(B$5:B$28)),1)</f>
        <v>11</v>
      </c>
      <c r="B15" s="60" t="s">
        <v>78</v>
      </c>
      <c r="C15" s="483">
        <v>10</v>
      </c>
      <c r="D15" s="67">
        <v>42.45</v>
      </c>
      <c r="E15" s="126">
        <f t="shared" si="0"/>
        <v>12</v>
      </c>
      <c r="F15" s="67">
        <v>43.14</v>
      </c>
      <c r="G15" s="140">
        <f t="shared" si="1"/>
        <v>16</v>
      </c>
      <c r="H15" s="143">
        <v>42.39</v>
      </c>
      <c r="I15" s="140">
        <f t="shared" si="2"/>
        <v>8</v>
      </c>
      <c r="J15" s="143">
        <v>42.12</v>
      </c>
      <c r="K15" s="140">
        <f t="shared" si="3"/>
        <v>5</v>
      </c>
      <c r="L15" s="143">
        <v>42.82</v>
      </c>
      <c r="M15" s="140">
        <f t="shared" si="4"/>
        <v>13</v>
      </c>
      <c r="N15" s="67">
        <v>42.31</v>
      </c>
      <c r="O15" s="140">
        <f t="shared" si="5"/>
        <v>4</v>
      </c>
      <c r="P15" s="143">
        <v>42.46</v>
      </c>
      <c r="Q15" s="140">
        <f t="shared" si="6"/>
        <v>7</v>
      </c>
      <c r="R15" s="143">
        <v>43</v>
      </c>
      <c r="S15" s="140">
        <f t="shared" si="7"/>
        <v>15</v>
      </c>
      <c r="T15" s="143">
        <v>42.46</v>
      </c>
      <c r="U15" s="140">
        <f t="shared" si="8"/>
        <v>9</v>
      </c>
      <c r="V15" s="67">
        <v>42.67</v>
      </c>
      <c r="W15" s="549">
        <f t="shared" si="9"/>
        <v>10</v>
      </c>
      <c r="X15" s="143">
        <v>43.24</v>
      </c>
      <c r="Y15" s="140">
        <f t="shared" si="10"/>
        <v>18</v>
      </c>
      <c r="Z15" s="143">
        <v>42.44</v>
      </c>
      <c r="AA15" s="140">
        <f t="shared" si="11"/>
        <v>8</v>
      </c>
      <c r="AB15" s="139">
        <f t="shared" si="12"/>
        <v>42.625</v>
      </c>
      <c r="AC15" s="64"/>
    </row>
    <row r="16" spans="1:29" ht="30" customHeight="1" thickBot="1" x14ac:dyDescent="0.25">
      <c r="A16" s="87">
        <f ca="1">RANK(AB16,AB$5:OFFSET(AB$5,0,0,COUNTA(B$5:B$28)),1)</f>
        <v>12</v>
      </c>
      <c r="B16" s="60" t="s">
        <v>25</v>
      </c>
      <c r="C16" s="483" t="s">
        <v>8</v>
      </c>
      <c r="D16" s="67">
        <v>42.06</v>
      </c>
      <c r="E16" s="126">
        <f t="shared" si="0"/>
        <v>4</v>
      </c>
      <c r="F16" s="67">
        <v>42.43</v>
      </c>
      <c r="G16" s="140">
        <f t="shared" si="1"/>
        <v>8</v>
      </c>
      <c r="H16" s="143">
        <v>42.45</v>
      </c>
      <c r="I16" s="140">
        <f t="shared" si="2"/>
        <v>10</v>
      </c>
      <c r="J16" s="143">
        <v>42.27</v>
      </c>
      <c r="K16" s="140">
        <f t="shared" si="3"/>
        <v>8</v>
      </c>
      <c r="L16" s="143">
        <v>42.29</v>
      </c>
      <c r="M16" s="140">
        <f t="shared" si="4"/>
        <v>4</v>
      </c>
      <c r="N16" s="67">
        <v>42.71</v>
      </c>
      <c r="O16" s="140">
        <f t="shared" si="5"/>
        <v>11</v>
      </c>
      <c r="P16" s="143">
        <v>42.5</v>
      </c>
      <c r="Q16" s="140">
        <f t="shared" si="6"/>
        <v>8</v>
      </c>
      <c r="R16" s="143">
        <v>42.46</v>
      </c>
      <c r="S16" s="140">
        <f t="shared" si="7"/>
        <v>8</v>
      </c>
      <c r="T16" s="143">
        <v>42.47</v>
      </c>
      <c r="U16" s="140">
        <f t="shared" si="8"/>
        <v>10</v>
      </c>
      <c r="V16" s="67">
        <v>42.44</v>
      </c>
      <c r="W16" s="140">
        <f t="shared" si="9"/>
        <v>8</v>
      </c>
      <c r="X16" s="143">
        <v>42.32</v>
      </c>
      <c r="Y16" s="549">
        <f t="shared" si="10"/>
        <v>8</v>
      </c>
      <c r="Z16" s="143">
        <v>45.27</v>
      </c>
      <c r="AA16" s="140">
        <f t="shared" si="11"/>
        <v>19</v>
      </c>
      <c r="AB16" s="139">
        <f t="shared" si="12"/>
        <v>42.639166666666661</v>
      </c>
      <c r="AC16" s="64"/>
    </row>
    <row r="17" spans="1:29" ht="30" customHeight="1" thickBot="1" x14ac:dyDescent="0.25">
      <c r="A17" s="87">
        <f ca="1">RANK(AB17,AB$5:OFFSET(AB$5,0,0,COUNTA(B$5:B$28)),1)</f>
        <v>13</v>
      </c>
      <c r="B17" s="60" t="s">
        <v>71</v>
      </c>
      <c r="C17" s="483" t="s">
        <v>8</v>
      </c>
      <c r="D17" s="67">
        <v>42.31</v>
      </c>
      <c r="E17" s="126">
        <f t="shared" si="0"/>
        <v>9</v>
      </c>
      <c r="F17" s="67">
        <v>42.63</v>
      </c>
      <c r="G17" s="140">
        <f t="shared" si="1"/>
        <v>12</v>
      </c>
      <c r="H17" s="143">
        <v>43.04</v>
      </c>
      <c r="I17" s="140">
        <f t="shared" si="2"/>
        <v>16</v>
      </c>
      <c r="J17" s="548">
        <v>42.51</v>
      </c>
      <c r="K17" s="140">
        <f t="shared" si="3"/>
        <v>14</v>
      </c>
      <c r="L17" s="143">
        <v>43.11</v>
      </c>
      <c r="M17" s="140">
        <f t="shared" si="4"/>
        <v>16</v>
      </c>
      <c r="N17" s="67">
        <v>42.51</v>
      </c>
      <c r="O17" s="140">
        <f t="shared" si="5"/>
        <v>7</v>
      </c>
      <c r="P17" s="143">
        <v>42.8</v>
      </c>
      <c r="Q17" s="140">
        <f t="shared" si="6"/>
        <v>13</v>
      </c>
      <c r="R17" s="143">
        <v>42.84</v>
      </c>
      <c r="S17" s="140">
        <f t="shared" si="7"/>
        <v>14</v>
      </c>
      <c r="T17" s="143">
        <v>42.48</v>
      </c>
      <c r="U17" s="140">
        <f t="shared" si="8"/>
        <v>11</v>
      </c>
      <c r="V17" s="67">
        <v>42.78</v>
      </c>
      <c r="W17" s="140">
        <f t="shared" si="9"/>
        <v>13</v>
      </c>
      <c r="X17" s="143">
        <v>42.99</v>
      </c>
      <c r="Y17" s="140">
        <f t="shared" si="10"/>
        <v>14</v>
      </c>
      <c r="Z17" s="143">
        <v>42.29</v>
      </c>
      <c r="AA17" s="140">
        <f t="shared" si="11"/>
        <v>6</v>
      </c>
      <c r="AB17" s="139">
        <f t="shared" si="12"/>
        <v>42.69083333333333</v>
      </c>
      <c r="AC17" s="64"/>
    </row>
    <row r="18" spans="1:29" ht="30" customHeight="1" thickBot="1" x14ac:dyDescent="0.25">
      <c r="A18" s="87">
        <f ca="1">RANK(AB18,AB$5:OFFSET(AB$5,0,0,COUNTA(B$5:B$28)),1)</f>
        <v>14</v>
      </c>
      <c r="B18" s="60" t="s">
        <v>111</v>
      </c>
      <c r="C18" s="483" t="s">
        <v>8</v>
      </c>
      <c r="D18" s="67">
        <v>42.39</v>
      </c>
      <c r="E18" s="126">
        <f t="shared" si="0"/>
        <v>11</v>
      </c>
      <c r="F18" s="67">
        <v>42.68</v>
      </c>
      <c r="G18" s="140">
        <f t="shared" si="1"/>
        <v>13</v>
      </c>
      <c r="H18" s="143">
        <v>43.09</v>
      </c>
      <c r="I18" s="140">
        <f t="shared" si="2"/>
        <v>17</v>
      </c>
      <c r="J18" s="143">
        <v>42.23</v>
      </c>
      <c r="K18" s="140">
        <f t="shared" si="3"/>
        <v>7</v>
      </c>
      <c r="L18" s="143">
        <v>42.72</v>
      </c>
      <c r="M18" s="549">
        <f t="shared" si="4"/>
        <v>11</v>
      </c>
      <c r="N18" s="67">
        <v>43.32</v>
      </c>
      <c r="O18" s="140">
        <f t="shared" si="5"/>
        <v>16</v>
      </c>
      <c r="P18" s="143">
        <v>42.77</v>
      </c>
      <c r="Q18" s="140">
        <f t="shared" si="6"/>
        <v>12</v>
      </c>
      <c r="R18" s="143">
        <v>42.7</v>
      </c>
      <c r="S18" s="140">
        <f t="shared" si="7"/>
        <v>11</v>
      </c>
      <c r="T18" s="143">
        <v>42.69</v>
      </c>
      <c r="U18" s="140">
        <f t="shared" si="8"/>
        <v>13</v>
      </c>
      <c r="V18" s="67">
        <v>42.84</v>
      </c>
      <c r="W18" s="140">
        <f t="shared" si="9"/>
        <v>15</v>
      </c>
      <c r="X18" s="143">
        <v>42.67</v>
      </c>
      <c r="Y18" s="140">
        <f t="shared" si="10"/>
        <v>13</v>
      </c>
      <c r="Z18" s="143">
        <v>42.46</v>
      </c>
      <c r="AA18" s="140">
        <f t="shared" si="11"/>
        <v>9</v>
      </c>
      <c r="AB18" s="139">
        <f t="shared" si="12"/>
        <v>42.713333333333331</v>
      </c>
      <c r="AC18" s="64"/>
    </row>
    <row r="19" spans="1:29" ht="30" customHeight="1" thickBot="1" x14ac:dyDescent="0.25">
      <c r="A19" s="87">
        <f ca="1">RANK(AB19,AB$5:OFFSET(AB$5,0,0,COUNTA(B$5:B$28)),1)</f>
        <v>15</v>
      </c>
      <c r="B19" s="60" t="s">
        <v>95</v>
      </c>
      <c r="C19" s="483">
        <v>7.5</v>
      </c>
      <c r="D19" s="67">
        <v>42.66</v>
      </c>
      <c r="E19" s="126">
        <f t="shared" si="0"/>
        <v>15</v>
      </c>
      <c r="F19" s="457">
        <v>42.83</v>
      </c>
      <c r="G19" s="140">
        <f t="shared" si="1"/>
        <v>14</v>
      </c>
      <c r="H19" s="143">
        <v>42.55</v>
      </c>
      <c r="I19" s="140">
        <f t="shared" si="2"/>
        <v>11</v>
      </c>
      <c r="J19" s="143">
        <v>42.63</v>
      </c>
      <c r="K19" s="140">
        <f t="shared" si="3"/>
        <v>15</v>
      </c>
      <c r="L19" s="143">
        <v>42.96</v>
      </c>
      <c r="M19" s="140">
        <f t="shared" si="4"/>
        <v>14</v>
      </c>
      <c r="N19" s="67">
        <v>42.86</v>
      </c>
      <c r="O19" s="140">
        <f t="shared" si="5"/>
        <v>14</v>
      </c>
      <c r="P19" s="143">
        <v>42.85</v>
      </c>
      <c r="Q19" s="140">
        <f t="shared" si="6"/>
        <v>16</v>
      </c>
      <c r="R19" s="143">
        <v>43.2</v>
      </c>
      <c r="S19" s="140">
        <f t="shared" si="7"/>
        <v>17</v>
      </c>
      <c r="T19" s="143">
        <v>42.92</v>
      </c>
      <c r="U19" s="140">
        <f t="shared" si="8"/>
        <v>16</v>
      </c>
      <c r="V19" s="67">
        <v>43.2</v>
      </c>
      <c r="W19" s="140">
        <f t="shared" si="9"/>
        <v>17</v>
      </c>
      <c r="X19" s="143">
        <v>43.17</v>
      </c>
      <c r="Y19" s="140">
        <f t="shared" si="10"/>
        <v>17</v>
      </c>
      <c r="Z19" s="143">
        <v>43.02</v>
      </c>
      <c r="AA19" s="140">
        <f t="shared" si="11"/>
        <v>15</v>
      </c>
      <c r="AB19" s="139">
        <f t="shared" si="12"/>
        <v>42.904166666666669</v>
      </c>
      <c r="AC19" s="64"/>
    </row>
    <row r="20" spans="1:29" ht="30" customHeight="1" thickBot="1" x14ac:dyDescent="0.25">
      <c r="A20" s="87">
        <f ca="1">RANK(AB20,AB$5:OFFSET(AB$5,0,0,COUNTA(B$5:B$28)),1)</f>
        <v>16</v>
      </c>
      <c r="B20" s="60" t="s">
        <v>151</v>
      </c>
      <c r="C20" s="127">
        <v>2.5</v>
      </c>
      <c r="D20" s="67">
        <v>43.01</v>
      </c>
      <c r="E20" s="126">
        <f t="shared" si="0"/>
        <v>17</v>
      </c>
      <c r="F20" s="67">
        <v>43.55</v>
      </c>
      <c r="G20" s="140">
        <f t="shared" si="1"/>
        <v>19</v>
      </c>
      <c r="H20" s="143">
        <v>43.39</v>
      </c>
      <c r="I20" s="140">
        <f t="shared" si="2"/>
        <v>18</v>
      </c>
      <c r="J20" s="143">
        <v>42.71</v>
      </c>
      <c r="K20" s="140">
        <f t="shared" si="3"/>
        <v>16</v>
      </c>
      <c r="L20" s="143">
        <v>43.06</v>
      </c>
      <c r="M20" s="140">
        <f t="shared" si="4"/>
        <v>15</v>
      </c>
      <c r="N20" s="67">
        <v>43.15</v>
      </c>
      <c r="O20" s="140">
        <f t="shared" si="5"/>
        <v>15</v>
      </c>
      <c r="P20" s="143">
        <v>42.83</v>
      </c>
      <c r="Q20" s="140">
        <f t="shared" si="6"/>
        <v>15</v>
      </c>
      <c r="R20" s="143">
        <v>42.77</v>
      </c>
      <c r="S20" s="140">
        <f t="shared" si="7"/>
        <v>13</v>
      </c>
      <c r="T20" s="143">
        <v>42.48</v>
      </c>
      <c r="U20" s="140">
        <f t="shared" si="8"/>
        <v>11</v>
      </c>
      <c r="V20" s="67">
        <v>42.69</v>
      </c>
      <c r="W20" s="140">
        <f t="shared" si="9"/>
        <v>11</v>
      </c>
      <c r="X20" s="143">
        <v>42.56</v>
      </c>
      <c r="Y20" s="140">
        <f t="shared" si="10"/>
        <v>11</v>
      </c>
      <c r="Z20" s="548">
        <v>43.4</v>
      </c>
      <c r="AA20" s="140">
        <f t="shared" si="11"/>
        <v>16</v>
      </c>
      <c r="AB20" s="139">
        <f t="shared" si="12"/>
        <v>42.966666666666669</v>
      </c>
      <c r="AC20" s="64"/>
    </row>
    <row r="21" spans="1:29" ht="30" customHeight="1" thickBot="1" x14ac:dyDescent="0.25">
      <c r="A21" s="87">
        <f ca="1">RANK(AB21,AB$5:OFFSET(AB$5,0,0,COUNTA(B$5:B$28)),1)</f>
        <v>17</v>
      </c>
      <c r="B21" s="60" t="s">
        <v>16</v>
      </c>
      <c r="C21" s="127">
        <v>17.5</v>
      </c>
      <c r="D21" s="67">
        <v>42.76</v>
      </c>
      <c r="E21" s="126">
        <f t="shared" si="0"/>
        <v>16</v>
      </c>
      <c r="F21" s="67">
        <v>42.89</v>
      </c>
      <c r="G21" s="140">
        <f t="shared" si="1"/>
        <v>15</v>
      </c>
      <c r="H21" s="143">
        <v>42.71</v>
      </c>
      <c r="I21" s="140">
        <f t="shared" si="2"/>
        <v>13</v>
      </c>
      <c r="J21" s="143">
        <v>42.93</v>
      </c>
      <c r="K21" s="140">
        <f t="shared" si="3"/>
        <v>18</v>
      </c>
      <c r="L21" s="143">
        <v>43.15</v>
      </c>
      <c r="M21" s="140">
        <f t="shared" si="4"/>
        <v>17</v>
      </c>
      <c r="N21" s="457">
        <v>43.67</v>
      </c>
      <c r="O21" s="140">
        <f t="shared" si="5"/>
        <v>19</v>
      </c>
      <c r="P21" s="143">
        <v>42.97</v>
      </c>
      <c r="Q21" s="140">
        <f t="shared" si="6"/>
        <v>17</v>
      </c>
      <c r="R21" s="143">
        <v>43.1</v>
      </c>
      <c r="S21" s="140">
        <f t="shared" si="7"/>
        <v>16</v>
      </c>
      <c r="T21" s="143">
        <v>43.13</v>
      </c>
      <c r="U21" s="140">
        <f t="shared" si="8"/>
        <v>18</v>
      </c>
      <c r="V21" s="67">
        <v>43.04</v>
      </c>
      <c r="W21" s="140">
        <f t="shared" si="9"/>
        <v>16</v>
      </c>
      <c r="X21" s="143">
        <v>43.12</v>
      </c>
      <c r="Y21" s="140">
        <f t="shared" si="10"/>
        <v>16</v>
      </c>
      <c r="Z21" s="143">
        <v>43</v>
      </c>
      <c r="AA21" s="140">
        <f t="shared" si="11"/>
        <v>14</v>
      </c>
      <c r="AB21" s="139">
        <f t="shared" si="12"/>
        <v>43.039166666666667</v>
      </c>
      <c r="AC21" s="64"/>
    </row>
    <row r="22" spans="1:29" ht="30" customHeight="1" thickBot="1" x14ac:dyDescent="0.25">
      <c r="A22" s="87">
        <f ca="1">RANK(AB22,AB$5:OFFSET(AB$5,0,0,COUNTA(B$5:B$28)),1)</f>
        <v>18</v>
      </c>
      <c r="B22" s="60" t="s">
        <v>148</v>
      </c>
      <c r="C22" s="127" t="s">
        <v>8</v>
      </c>
      <c r="D22" s="67">
        <v>43.45</v>
      </c>
      <c r="E22" s="126">
        <f t="shared" si="0"/>
        <v>18</v>
      </c>
      <c r="F22" s="67">
        <v>43.24</v>
      </c>
      <c r="G22" s="140">
        <f t="shared" si="1"/>
        <v>17</v>
      </c>
      <c r="H22" s="143">
        <v>43.64</v>
      </c>
      <c r="I22" s="140">
        <f t="shared" si="2"/>
        <v>19</v>
      </c>
      <c r="J22" s="143">
        <v>42.89</v>
      </c>
      <c r="K22" s="140">
        <f t="shared" si="3"/>
        <v>17</v>
      </c>
      <c r="L22" s="143">
        <v>43.99</v>
      </c>
      <c r="M22" s="140">
        <f t="shared" si="4"/>
        <v>18</v>
      </c>
      <c r="N22" s="67">
        <v>43.44</v>
      </c>
      <c r="O22" s="140">
        <f t="shared" si="5"/>
        <v>18</v>
      </c>
      <c r="P22" s="548">
        <v>44.22</v>
      </c>
      <c r="Q22" s="140">
        <f t="shared" si="6"/>
        <v>19</v>
      </c>
      <c r="R22" s="143">
        <v>44.27</v>
      </c>
      <c r="S22" s="140">
        <f t="shared" si="7"/>
        <v>19</v>
      </c>
      <c r="T22" s="143">
        <v>44.53</v>
      </c>
      <c r="U22" s="140">
        <f t="shared" si="8"/>
        <v>19</v>
      </c>
      <c r="V22" s="67">
        <v>43.76</v>
      </c>
      <c r="W22" s="140">
        <f t="shared" si="9"/>
        <v>18</v>
      </c>
      <c r="X22" s="143">
        <v>43.77</v>
      </c>
      <c r="Y22" s="140">
        <f t="shared" si="10"/>
        <v>19</v>
      </c>
      <c r="Z22" s="143">
        <v>44.32</v>
      </c>
      <c r="AA22" s="140">
        <f t="shared" si="11"/>
        <v>18</v>
      </c>
      <c r="AB22" s="139">
        <f t="shared" si="12"/>
        <v>43.793333333333329</v>
      </c>
    </row>
    <row r="23" spans="1:29" ht="30" customHeight="1" thickBot="1" x14ac:dyDescent="0.25">
      <c r="A23" s="87">
        <f ca="1">RANK(AB23,AB$5:OFFSET(AB$5,0,0,COUNTA(B$5:B$28)),1)</f>
        <v>19</v>
      </c>
      <c r="B23" s="60" t="s">
        <v>135</v>
      </c>
      <c r="C23" s="483" t="s">
        <v>8</v>
      </c>
      <c r="D23" s="67">
        <v>43.58</v>
      </c>
      <c r="E23" s="126">
        <f t="shared" si="0"/>
        <v>19</v>
      </c>
      <c r="F23" s="67">
        <v>43.25</v>
      </c>
      <c r="G23" s="549">
        <f t="shared" si="1"/>
        <v>18</v>
      </c>
      <c r="H23" s="143">
        <v>42.79</v>
      </c>
      <c r="I23" s="140">
        <f t="shared" si="2"/>
        <v>14</v>
      </c>
      <c r="J23" s="143">
        <v>43.52</v>
      </c>
      <c r="K23" s="140">
        <f t="shared" si="3"/>
        <v>19</v>
      </c>
      <c r="L23" s="143">
        <v>53.37</v>
      </c>
      <c r="M23" s="140">
        <f t="shared" si="4"/>
        <v>20</v>
      </c>
      <c r="N23" s="67">
        <v>43.37</v>
      </c>
      <c r="O23" s="140">
        <f t="shared" si="5"/>
        <v>17</v>
      </c>
      <c r="P23" s="143">
        <v>42.97</v>
      </c>
      <c r="Q23" s="140">
        <f t="shared" si="6"/>
        <v>17</v>
      </c>
      <c r="R23" s="143">
        <v>43.29</v>
      </c>
      <c r="S23" s="140">
        <f t="shared" si="7"/>
        <v>18</v>
      </c>
      <c r="T23" s="143">
        <v>43.02</v>
      </c>
      <c r="U23" s="140">
        <f t="shared" si="8"/>
        <v>17</v>
      </c>
      <c r="V23" s="67">
        <v>44.81</v>
      </c>
      <c r="W23" s="140">
        <f t="shared" si="9"/>
        <v>19</v>
      </c>
      <c r="X23" s="143">
        <v>43.07</v>
      </c>
      <c r="Y23" s="140">
        <f t="shared" si="10"/>
        <v>15</v>
      </c>
      <c r="Z23" s="143">
        <v>43.41</v>
      </c>
      <c r="AA23" s="140">
        <f t="shared" si="11"/>
        <v>17</v>
      </c>
      <c r="AB23" s="139">
        <f t="shared" si="12"/>
        <v>44.204166666666673</v>
      </c>
    </row>
    <row r="24" spans="1:29" ht="30" customHeight="1" thickBot="1" x14ac:dyDescent="0.25">
      <c r="A24" s="87">
        <f ca="1">RANK(AB24,AB$5:OFFSET(AB$5,0,0,COUNTA(B$5:B$28)),1)</f>
        <v>20</v>
      </c>
      <c r="B24" s="60" t="s">
        <v>150</v>
      </c>
      <c r="C24" s="483" t="s">
        <v>8</v>
      </c>
      <c r="D24" s="67">
        <v>46.05</v>
      </c>
      <c r="E24" s="126">
        <f t="shared" si="0"/>
        <v>20</v>
      </c>
      <c r="F24" s="67">
        <v>45.76</v>
      </c>
      <c r="G24" s="140">
        <f t="shared" si="1"/>
        <v>20</v>
      </c>
      <c r="H24" s="143">
        <v>46.24</v>
      </c>
      <c r="I24" s="140">
        <f t="shared" si="2"/>
        <v>20</v>
      </c>
      <c r="J24" s="143">
        <v>46.47</v>
      </c>
      <c r="K24" s="140">
        <f t="shared" si="3"/>
        <v>20</v>
      </c>
      <c r="L24" s="143">
        <v>46.21</v>
      </c>
      <c r="M24" s="140">
        <f t="shared" si="4"/>
        <v>19</v>
      </c>
      <c r="N24" s="67">
        <v>46.22</v>
      </c>
      <c r="O24" s="140">
        <f t="shared" si="5"/>
        <v>20</v>
      </c>
      <c r="P24" s="143">
        <v>45.67</v>
      </c>
      <c r="Q24" s="140">
        <f t="shared" si="6"/>
        <v>20</v>
      </c>
      <c r="R24" s="143">
        <v>45.74</v>
      </c>
      <c r="S24" s="549">
        <f t="shared" si="7"/>
        <v>20</v>
      </c>
      <c r="T24" s="143">
        <v>47.07</v>
      </c>
      <c r="U24" s="140">
        <f t="shared" si="8"/>
        <v>20</v>
      </c>
      <c r="V24" s="67">
        <v>47.36</v>
      </c>
      <c r="W24" s="140">
        <f t="shared" si="9"/>
        <v>20</v>
      </c>
      <c r="X24" s="143">
        <v>47.15</v>
      </c>
      <c r="Y24" s="140">
        <f t="shared" si="10"/>
        <v>20</v>
      </c>
      <c r="Z24" s="143">
        <v>45.85</v>
      </c>
      <c r="AA24" s="140">
        <f t="shared" si="11"/>
        <v>20</v>
      </c>
      <c r="AB24" s="139">
        <f t="shared" si="12"/>
        <v>46.315833333333337</v>
      </c>
    </row>
    <row r="25" spans="1:29" ht="30" customHeight="1" thickBot="1" x14ac:dyDescent="0.25">
      <c r="A25" s="87" t="e">
        <f ca="1">RANK(AB25,AB$5:OFFSET(AB$5,0,0,COUNTA(B$5:B$28)),1)</f>
        <v>#DIV/0!</v>
      </c>
      <c r="B25" s="60"/>
      <c r="C25" s="483" t="s">
        <v>8</v>
      </c>
      <c r="D25" s="67"/>
      <c r="E25" s="126" t="e">
        <f>RANK(D25,D$5:D$28,1)</f>
        <v>#N/A</v>
      </c>
      <c r="F25" s="67"/>
      <c r="G25" s="140" t="e">
        <f>RANK(F25,F$5:F$28,1)</f>
        <v>#N/A</v>
      </c>
      <c r="H25" s="143"/>
      <c r="I25" s="140" t="e">
        <f>RANK(H25,H$5:H$28,1)</f>
        <v>#N/A</v>
      </c>
      <c r="J25" s="143"/>
      <c r="K25" s="140" t="e">
        <f>RANK(J25,J$5:J$28,1)</f>
        <v>#N/A</v>
      </c>
      <c r="L25" s="143"/>
      <c r="M25" s="140" t="e">
        <f>RANK(L25,L$5:L$28,1)</f>
        <v>#N/A</v>
      </c>
      <c r="N25" s="67"/>
      <c r="O25" s="140" t="e">
        <f>RANK(N25,N$5:N$28,1)</f>
        <v>#N/A</v>
      </c>
      <c r="P25" s="143"/>
      <c r="Q25" s="140" t="e">
        <f>RANK(P25,P$5:P$28,1)</f>
        <v>#N/A</v>
      </c>
      <c r="R25" s="143"/>
      <c r="S25" s="140" t="e">
        <f>RANK(R25,R$5:R$28,1)</f>
        <v>#N/A</v>
      </c>
      <c r="T25" s="143"/>
      <c r="U25" s="140" t="e">
        <f>RANK(T25,T$5:T$28,1)</f>
        <v>#N/A</v>
      </c>
      <c r="V25" s="67"/>
      <c r="W25" s="140" t="e">
        <f>RANK(V25,V$5:V$28,1)</f>
        <v>#N/A</v>
      </c>
      <c r="X25" s="143"/>
      <c r="Y25" s="140" t="e">
        <f>RANK(X25,X$5:X$28,1)</f>
        <v>#N/A</v>
      </c>
      <c r="Z25" s="143"/>
      <c r="AA25" s="140" t="e">
        <f>RANK(Z25,Z$5:Z$28,1)</f>
        <v>#N/A</v>
      </c>
      <c r="AB25" s="139" t="e">
        <f>AVERAGEIF(D25:AA25,"&gt;25")</f>
        <v>#DIV/0!</v>
      </c>
    </row>
    <row r="26" spans="1:29" ht="30" customHeight="1" thickBot="1" x14ac:dyDescent="0.25">
      <c r="A26" s="87" t="e">
        <f ca="1">RANK(AB26,AB$5:OFFSET(AB$5,0,0,COUNTA(B$5:B$28)),1)</f>
        <v>#DIV/0!</v>
      </c>
      <c r="B26" s="60"/>
      <c r="C26" s="483" t="s">
        <v>8</v>
      </c>
      <c r="D26" s="67"/>
      <c r="E26" s="126" t="e">
        <f>RANK(D26,D$5:D$28,1)</f>
        <v>#N/A</v>
      </c>
      <c r="F26" s="67"/>
      <c r="G26" s="140" t="e">
        <f>RANK(F26,F$5:F$28,1)</f>
        <v>#N/A</v>
      </c>
      <c r="H26" s="143"/>
      <c r="I26" s="140" t="e">
        <f>RANK(H26,H$5:H$28,1)</f>
        <v>#N/A</v>
      </c>
      <c r="J26" s="143"/>
      <c r="K26" s="140" t="e">
        <f>RANK(J26,J$5:J$28,1)</f>
        <v>#N/A</v>
      </c>
      <c r="L26" s="143"/>
      <c r="M26" s="140" t="e">
        <f>RANK(L26,L$5:L$28,1)</f>
        <v>#N/A</v>
      </c>
      <c r="N26" s="67"/>
      <c r="O26" s="140" t="e">
        <f>RANK(N26,N$5:N$28,1)</f>
        <v>#N/A</v>
      </c>
      <c r="P26" s="143"/>
      <c r="Q26" s="140" t="e">
        <f>RANK(P26,P$5:P$28,1)</f>
        <v>#N/A</v>
      </c>
      <c r="R26" s="143"/>
      <c r="S26" s="140" t="e">
        <f>RANK(R26,R$5:R$28,1)</f>
        <v>#N/A</v>
      </c>
      <c r="T26" s="143"/>
      <c r="U26" s="140" t="e">
        <f>RANK(T26,T$5:T$28,1)</f>
        <v>#N/A</v>
      </c>
      <c r="V26" s="67"/>
      <c r="W26" s="140" t="e">
        <f>RANK(V26,V$5:V$28,1)</f>
        <v>#N/A</v>
      </c>
      <c r="X26" s="143"/>
      <c r="Y26" s="140" t="e">
        <f>RANK(X26,X$5:X$28,1)</f>
        <v>#N/A</v>
      </c>
      <c r="Z26" s="143"/>
      <c r="AA26" s="140" t="e">
        <f>RANK(Z26,Z$5:Z$28,1)</f>
        <v>#N/A</v>
      </c>
      <c r="AB26" s="139" t="e">
        <f>AVERAGEIF(D26:AA26,"&gt;25")</f>
        <v>#DIV/0!</v>
      </c>
    </row>
    <row r="27" spans="1:29" ht="30" customHeight="1" thickBot="1" x14ac:dyDescent="0.25">
      <c r="A27" s="87" t="e">
        <f ca="1">RANK(AB27,AB$5:OFFSET(AB$5,0,0,COUNTA(B$5:B$28)),1)</f>
        <v>#DIV/0!</v>
      </c>
      <c r="B27" s="60"/>
      <c r="C27" s="127" t="s">
        <v>8</v>
      </c>
      <c r="D27" s="67"/>
      <c r="E27" s="126" t="e">
        <f>RANK(D27,D$5:D$28,1)</f>
        <v>#N/A</v>
      </c>
      <c r="F27" s="67"/>
      <c r="G27" s="140" t="e">
        <f>RANK(F27,F$5:F$28,1)</f>
        <v>#N/A</v>
      </c>
      <c r="H27" s="143"/>
      <c r="I27" s="140" t="e">
        <f>RANK(H27,H$5:H$28,1)</f>
        <v>#N/A</v>
      </c>
      <c r="J27" s="143"/>
      <c r="K27" s="140" t="e">
        <f>RANK(J27,J$5:J$28,1)</f>
        <v>#N/A</v>
      </c>
      <c r="L27" s="143"/>
      <c r="M27" s="140" t="e">
        <f>RANK(L27,L$5:L$28,1)</f>
        <v>#N/A</v>
      </c>
      <c r="N27" s="67"/>
      <c r="O27" s="140" t="e">
        <f>RANK(N27,N$5:N$28,1)</f>
        <v>#N/A</v>
      </c>
      <c r="P27" s="143"/>
      <c r="Q27" s="140" t="e">
        <f>RANK(P27,P$5:P$28,1)</f>
        <v>#N/A</v>
      </c>
      <c r="R27" s="143"/>
      <c r="S27" s="140" t="e">
        <f>RANK(R27,R$5:R$28,1)</f>
        <v>#N/A</v>
      </c>
      <c r="T27" s="143"/>
      <c r="U27" s="140" t="e">
        <f>RANK(T27,T$5:T$28,1)</f>
        <v>#N/A</v>
      </c>
      <c r="V27" s="67"/>
      <c r="W27" s="140" t="e">
        <f>RANK(V27,V$5:V$28,1)</f>
        <v>#N/A</v>
      </c>
      <c r="X27" s="143"/>
      <c r="Y27" s="140" t="e">
        <f>RANK(X27,X$5:X$28,1)</f>
        <v>#N/A</v>
      </c>
      <c r="Z27" s="143"/>
      <c r="AA27" s="140" t="e">
        <f>RANK(Z27,Z$5:Z$28,1)</f>
        <v>#N/A</v>
      </c>
      <c r="AB27" s="139" t="e">
        <f>AVERAGEIF(D27:AA27,"&gt;25")</f>
        <v>#DIV/0!</v>
      </c>
    </row>
    <row r="28" spans="1:29" ht="30" customHeight="1" thickBot="1" x14ac:dyDescent="0.25">
      <c r="A28" s="87" t="e">
        <f ca="1">RANK(AB28,AB$5:OFFSET(AB$5,0,0,COUNTA(B$5:B$28)),1)</f>
        <v>#DIV/0!</v>
      </c>
      <c r="B28" s="371"/>
      <c r="C28" s="489" t="s">
        <v>8</v>
      </c>
      <c r="D28" s="542"/>
      <c r="E28" s="541" t="e">
        <f>RANK(D28,D$5:D$28,1)</f>
        <v>#N/A</v>
      </c>
      <c r="F28" s="147"/>
      <c r="G28" s="144" t="e">
        <f>RANK(F28,F$5:F$28,1)</f>
        <v>#N/A</v>
      </c>
      <c r="H28" s="145"/>
      <c r="I28" s="144" t="e">
        <f>RANK(H28,H$5:H$28,1)</f>
        <v>#N/A</v>
      </c>
      <c r="J28" s="145"/>
      <c r="K28" s="144" t="e">
        <f>RANK(J28,J$5:J$28,1)</f>
        <v>#N/A</v>
      </c>
      <c r="L28" s="145"/>
      <c r="M28" s="144" t="e">
        <f>RANK(L28,L$5:L$28,1)</f>
        <v>#N/A</v>
      </c>
      <c r="N28" s="147"/>
      <c r="O28" s="144" t="e">
        <f>RANK(N28,N$5:N$28,1)</f>
        <v>#N/A</v>
      </c>
      <c r="P28" s="145"/>
      <c r="Q28" s="144" t="e">
        <f>RANK(P28,P$5:P$28,1)</f>
        <v>#N/A</v>
      </c>
      <c r="R28" s="145"/>
      <c r="S28" s="144" t="e">
        <f>RANK(R28,R$5:R$28,1)</f>
        <v>#N/A</v>
      </c>
      <c r="T28" s="145"/>
      <c r="U28" s="144" t="e">
        <f>RANK(T28,T$5:T$28,1)</f>
        <v>#N/A</v>
      </c>
      <c r="V28" s="147"/>
      <c r="W28" s="144" t="e">
        <f>RANK(V28,V$5:V$28,1)</f>
        <v>#N/A</v>
      </c>
      <c r="X28" s="145"/>
      <c r="Y28" s="144" t="e">
        <f>RANK(X28,X$5:X$28,1)</f>
        <v>#N/A</v>
      </c>
      <c r="Z28" s="145"/>
      <c r="AA28" s="144" t="e">
        <f>RANK(Z28,Z$5:Z$28,1)</f>
        <v>#N/A</v>
      </c>
      <c r="AB28" s="139" t="e">
        <f>AVERAGEIF(D28:AA28,"&gt;25")</f>
        <v>#DIV/0!</v>
      </c>
    </row>
    <row r="29" spans="1:29" ht="30" customHeight="1" thickBot="1" x14ac:dyDescent="0.25">
      <c r="A29" s="586" t="s">
        <v>143</v>
      </c>
      <c r="B29" s="591"/>
      <c r="C29" s="551">
        <v>10</v>
      </c>
      <c r="D29" s="544">
        <f ca="1">AVERAGEIF(OFFSET(D5,0,0,$C29), "&gt;25")</f>
        <v>42.186000000000007</v>
      </c>
      <c r="E29" s="543">
        <f ca="1">RANK(D29,$D30:$O30,1)</f>
        <v>3</v>
      </c>
      <c r="F29" s="544">
        <f ca="1">AVERAGEIF(OFFSET(F5,0,0,$C29), "&gt;25")</f>
        <v>42.277000000000001</v>
      </c>
      <c r="G29" s="543">
        <f ca="1">RANK(F29,$D30:$O30,1)</f>
        <v>7</v>
      </c>
      <c r="H29" s="469">
        <f ca="1">AVERAGEIF(OFFSET(H5,0,0,$C29), "&gt;25")</f>
        <v>42.183000000000007</v>
      </c>
      <c r="I29" s="543">
        <f ca="1">RANK(H29,$D30:$O30,1)</f>
        <v>2</v>
      </c>
      <c r="J29" s="544">
        <f ca="1">AVERAGEIF(OFFSET(J5,0,0,$C29), "&gt;25")</f>
        <v>42.182000000000002</v>
      </c>
      <c r="K29" s="543">
        <f ca="1">RANK(J29,$D30:$O30,1)</f>
        <v>1</v>
      </c>
      <c r="L29" s="469">
        <f ca="1">AVERAGEIF(OFFSET(L5,0,0,$C29), "&gt;25")</f>
        <v>42.398000000000003</v>
      </c>
      <c r="M29" s="543">
        <f ca="1">RANK(L29,$D30:$O30,1)</f>
        <v>11</v>
      </c>
      <c r="N29" s="544">
        <f ca="1">AVERAGEIF(OFFSET(N5,0,0,$C29), "&gt;25")</f>
        <v>42.422999999999995</v>
      </c>
      <c r="O29" s="543">
        <f ca="1">RANK(N29,$D30:$O30,1)</f>
        <v>12</v>
      </c>
      <c r="P29" s="469">
        <f ca="1">AVERAGEIF(OFFSET(P5,0,0,$C29), "&gt;25")</f>
        <v>42.361000000000004</v>
      </c>
      <c r="Q29" s="543">
        <f ca="1">RANK(P29,$D30:$O30,1)</f>
        <v>10</v>
      </c>
      <c r="R29" s="544">
        <f ca="1">AVERAGEIF(OFFSET(R5,0,0,$C29), "&gt;25")</f>
        <v>42.356999999999999</v>
      </c>
      <c r="S29" s="543">
        <f ca="1">RANK(R29,$D30:$O30,1)</f>
        <v>9</v>
      </c>
      <c r="T29" s="469">
        <f ca="1">AVERAGEIF(OFFSET(T5,0,0,$C29), "&gt;25")</f>
        <v>42.213999999999999</v>
      </c>
      <c r="U29" s="543">
        <f ca="1">RANK(T29,$D30:$O30,1)</f>
        <v>5</v>
      </c>
      <c r="V29" s="544">
        <f ca="1">AVERAGEIF(OFFSET(V5,0,0,$C29), "&gt;25")</f>
        <v>42.338999999999999</v>
      </c>
      <c r="W29" s="543">
        <f ca="1">RANK(V29,$D30:$O30,1)</f>
        <v>8</v>
      </c>
      <c r="X29" s="544">
        <f ca="1">AVERAGEIF(OFFSET(X5,0,0,$C29), "&gt;25")</f>
        <v>42.192999999999998</v>
      </c>
      <c r="Y29" s="543">
        <f ca="1">RANK(X29,$D30:$O30,1)</f>
        <v>4</v>
      </c>
      <c r="Z29" s="544">
        <f ca="1">AVERAGEIF(OFFSET(Z5,0,0,$C29), "&gt;25")</f>
        <v>42.252000000000002</v>
      </c>
      <c r="AA29" s="543">
        <f ca="1">RANK(Z29,$D30:$O30,1)</f>
        <v>6</v>
      </c>
      <c r="AB29" s="545">
        <f>AVERAGEIF(AB5:AB28, "&gt;25")</f>
        <v>42.834791666666675</v>
      </c>
    </row>
    <row r="30" spans="1:29" ht="30" hidden="1" customHeight="1" x14ac:dyDescent="0.2">
      <c r="D30" s="547">
        <f ca="1">OFFSET($D$29,0,(COLUMN()-4)*2 )</f>
        <v>42.186000000000007</v>
      </c>
      <c r="E30" s="547">
        <f t="shared" ref="E30:O30" ca="1" si="13">OFFSET($D$29,0,(COLUMN()-4)*2 )</f>
        <v>42.277000000000001</v>
      </c>
      <c r="F30" s="547">
        <f t="shared" ca="1" si="13"/>
        <v>42.183000000000007</v>
      </c>
      <c r="G30" s="547">
        <f t="shared" ca="1" si="13"/>
        <v>42.182000000000002</v>
      </c>
      <c r="H30" s="547">
        <f t="shared" ca="1" si="13"/>
        <v>42.398000000000003</v>
      </c>
      <c r="I30" s="547">
        <f t="shared" ca="1" si="13"/>
        <v>42.422999999999995</v>
      </c>
      <c r="J30" s="547">
        <f t="shared" ca="1" si="13"/>
        <v>42.361000000000004</v>
      </c>
      <c r="K30" s="547">
        <f t="shared" ca="1" si="13"/>
        <v>42.356999999999999</v>
      </c>
      <c r="L30" s="547">
        <f t="shared" ca="1" si="13"/>
        <v>42.213999999999999</v>
      </c>
      <c r="M30" s="547">
        <f t="shared" ca="1" si="13"/>
        <v>42.338999999999999</v>
      </c>
      <c r="N30" s="547">
        <f t="shared" ca="1" si="13"/>
        <v>42.192999999999998</v>
      </c>
      <c r="O30" s="547">
        <f t="shared" ca="1" si="13"/>
        <v>42.252000000000002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19:AB24">
    <sortCondition ref="A19:A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5" orientation="landscape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153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4</v>
      </c>
      <c r="I4" s="8" t="s">
        <v>4</v>
      </c>
      <c r="J4" s="553">
        <v>5</v>
      </c>
      <c r="K4" s="8" t="s">
        <v>4</v>
      </c>
      <c r="L4" s="553">
        <v>6</v>
      </c>
      <c r="M4" s="8" t="s">
        <v>4</v>
      </c>
      <c r="N4" s="553">
        <v>7</v>
      </c>
      <c r="O4" s="8" t="s">
        <v>4</v>
      </c>
      <c r="P4" s="553">
        <v>8</v>
      </c>
      <c r="Q4" s="8" t="s">
        <v>4</v>
      </c>
      <c r="R4" s="553">
        <v>9</v>
      </c>
      <c r="S4" s="8" t="s">
        <v>4</v>
      </c>
      <c r="T4" s="554">
        <v>13</v>
      </c>
      <c r="U4" s="8" t="s">
        <v>4</v>
      </c>
      <c r="V4" s="553">
        <v>21</v>
      </c>
      <c r="W4" s="8" t="s">
        <v>4</v>
      </c>
      <c r="X4" s="553">
        <v>33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13</v>
      </c>
      <c r="C5" s="141">
        <v>5</v>
      </c>
      <c r="D5" s="556">
        <v>38.4</v>
      </c>
      <c r="E5" s="562">
        <f t="shared" ref="E5:E19" si="0">RANK(D5,D$5:D$19,1)</f>
        <v>1</v>
      </c>
      <c r="F5" s="556">
        <v>38.64</v>
      </c>
      <c r="G5" s="559">
        <f t="shared" ref="G5:G19" si="1">RANK(F5,F$5:F$19,1)</f>
        <v>1</v>
      </c>
      <c r="H5" s="557">
        <v>38.61</v>
      </c>
      <c r="I5" s="146">
        <f t="shared" ref="I5:I19" si="2">RANK(H5,H$5:H$19,1)</f>
        <v>1</v>
      </c>
      <c r="J5" s="557">
        <v>38.659999999999997</v>
      </c>
      <c r="K5" s="559">
        <f t="shared" ref="K5:K19" si="3">RANK(J5,J$5:J$19,1)</f>
        <v>1</v>
      </c>
      <c r="L5" s="557">
        <v>38.64</v>
      </c>
      <c r="M5" s="146">
        <f t="shared" ref="M5:M19" si="4">RANK(L5,L$5:L$19,1)</f>
        <v>1</v>
      </c>
      <c r="N5" s="465">
        <v>39.130000000000003</v>
      </c>
      <c r="O5" s="146">
        <f t="shared" ref="O5:O19" si="5">RANK(N5,N$5:N$19,1)</f>
        <v>2</v>
      </c>
      <c r="P5" s="557">
        <v>38.85</v>
      </c>
      <c r="Q5" s="559">
        <f t="shared" ref="Q5:Q19" si="6">RANK(P5,P$5:P$19,1)</f>
        <v>2</v>
      </c>
      <c r="R5" s="557">
        <v>38.86</v>
      </c>
      <c r="S5" s="559">
        <f t="shared" ref="S5:S19" si="7">RANK(R5,R$5:R$19,1)</f>
        <v>2</v>
      </c>
      <c r="T5" s="557">
        <v>38.53</v>
      </c>
      <c r="U5" s="559">
        <f t="shared" ref="U5:U19" si="8">RANK(T5,T$5:T$19,1)</f>
        <v>1</v>
      </c>
      <c r="V5" s="556">
        <v>38.549999999999997</v>
      </c>
      <c r="W5" s="146">
        <f t="shared" ref="W5:W19" si="9">RANK(V5,V$5:V$19,1)</f>
        <v>1</v>
      </c>
      <c r="X5" s="557">
        <v>38.65</v>
      </c>
      <c r="Y5" s="146">
        <f t="shared" ref="Y5:Y19" si="10">RANK(X5,X$5:X$19,1)</f>
        <v>2</v>
      </c>
      <c r="Z5" s="557">
        <v>38.700000000000003</v>
      </c>
      <c r="AA5" s="559">
        <f t="shared" ref="AA5:AA19" si="11">RANK(Z5,Z$5:Z$19,1)</f>
        <v>1</v>
      </c>
      <c r="AB5" s="139">
        <f t="shared" ref="AB5:AB19" si="12">AVERAGEIF(D5:AA5,"&gt;25")</f>
        <v>38.685000000000002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10</v>
      </c>
      <c r="C6" s="483">
        <v>7.5</v>
      </c>
      <c r="D6" s="466">
        <v>38.79</v>
      </c>
      <c r="E6" s="126">
        <f t="shared" si="0"/>
        <v>2</v>
      </c>
      <c r="F6" s="457">
        <v>38.99</v>
      </c>
      <c r="G6" s="140">
        <f t="shared" si="1"/>
        <v>8</v>
      </c>
      <c r="H6" s="558">
        <v>39.200000000000003</v>
      </c>
      <c r="I6" s="560">
        <f t="shared" si="2"/>
        <v>8</v>
      </c>
      <c r="J6" s="558">
        <v>38.96</v>
      </c>
      <c r="K6" s="560">
        <f t="shared" si="3"/>
        <v>2</v>
      </c>
      <c r="L6" s="558">
        <v>38.880000000000003</v>
      </c>
      <c r="M6" s="560">
        <f t="shared" si="4"/>
        <v>2</v>
      </c>
      <c r="N6" s="466">
        <v>38.9</v>
      </c>
      <c r="O6" s="560">
        <f t="shared" si="5"/>
        <v>1</v>
      </c>
      <c r="P6" s="558">
        <v>38.630000000000003</v>
      </c>
      <c r="Q6" s="560">
        <f t="shared" si="6"/>
        <v>1</v>
      </c>
      <c r="R6" s="558">
        <v>38.83</v>
      </c>
      <c r="S6" s="560">
        <f t="shared" si="7"/>
        <v>1</v>
      </c>
      <c r="T6" s="558">
        <v>38.76</v>
      </c>
      <c r="U6" s="560">
        <f t="shared" si="8"/>
        <v>3</v>
      </c>
      <c r="V6" s="466">
        <v>38.729999999999997</v>
      </c>
      <c r="W6" s="560">
        <f t="shared" si="9"/>
        <v>3</v>
      </c>
      <c r="X6" s="558">
        <v>38.64</v>
      </c>
      <c r="Y6" s="140">
        <f t="shared" si="10"/>
        <v>1</v>
      </c>
      <c r="Z6" s="558">
        <v>38.950000000000003</v>
      </c>
      <c r="AA6" s="560">
        <f t="shared" si="11"/>
        <v>2</v>
      </c>
      <c r="AB6" s="139">
        <f t="shared" si="12"/>
        <v>38.854999999999997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21</v>
      </c>
      <c r="C7" s="483" t="s">
        <v>8</v>
      </c>
      <c r="D7" s="466">
        <v>39.01</v>
      </c>
      <c r="E7" s="561">
        <f t="shared" si="0"/>
        <v>7</v>
      </c>
      <c r="F7" s="466">
        <v>38.85</v>
      </c>
      <c r="G7" s="560">
        <f t="shared" si="1"/>
        <v>2</v>
      </c>
      <c r="H7" s="558">
        <v>38.840000000000003</v>
      </c>
      <c r="I7" s="140">
        <f t="shared" si="2"/>
        <v>2</v>
      </c>
      <c r="J7" s="558">
        <v>39.049999999999997</v>
      </c>
      <c r="K7" s="560">
        <f t="shared" si="3"/>
        <v>4</v>
      </c>
      <c r="L7" s="548">
        <v>39.159999999999997</v>
      </c>
      <c r="M7" s="140">
        <f t="shared" si="4"/>
        <v>7</v>
      </c>
      <c r="N7" s="466">
        <v>39.17</v>
      </c>
      <c r="O7" s="560">
        <f t="shared" si="5"/>
        <v>3</v>
      </c>
      <c r="P7" s="558">
        <v>38.92</v>
      </c>
      <c r="Q7" s="560">
        <f t="shared" si="6"/>
        <v>3</v>
      </c>
      <c r="R7" s="558">
        <v>39.06</v>
      </c>
      <c r="S7" s="560">
        <f t="shared" si="7"/>
        <v>3</v>
      </c>
      <c r="T7" s="558">
        <v>38.89</v>
      </c>
      <c r="U7" s="560">
        <f t="shared" si="8"/>
        <v>5</v>
      </c>
      <c r="V7" s="466">
        <v>38.72</v>
      </c>
      <c r="W7" s="560">
        <f t="shared" si="9"/>
        <v>2</v>
      </c>
      <c r="X7" s="558">
        <v>38.770000000000003</v>
      </c>
      <c r="Y7" s="140">
        <f t="shared" si="10"/>
        <v>3</v>
      </c>
      <c r="Z7" s="558">
        <v>39.229999999999997</v>
      </c>
      <c r="AA7" s="560">
        <f t="shared" si="11"/>
        <v>6</v>
      </c>
      <c r="AB7" s="139">
        <f t="shared" si="12"/>
        <v>38.972499999999997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55</v>
      </c>
      <c r="C8" s="483">
        <v>10</v>
      </c>
      <c r="D8" s="466">
        <v>38.83</v>
      </c>
      <c r="E8" s="561">
        <f t="shared" si="0"/>
        <v>4</v>
      </c>
      <c r="F8" s="466">
        <v>38.909999999999997</v>
      </c>
      <c r="G8" s="140">
        <f t="shared" si="1"/>
        <v>4</v>
      </c>
      <c r="H8" s="558">
        <v>39.119999999999997</v>
      </c>
      <c r="I8" s="560">
        <f t="shared" si="2"/>
        <v>4</v>
      </c>
      <c r="J8" s="558">
        <v>39.08</v>
      </c>
      <c r="K8" s="560">
        <f t="shared" si="3"/>
        <v>6</v>
      </c>
      <c r="L8" s="558">
        <v>38.92</v>
      </c>
      <c r="M8" s="140">
        <f t="shared" si="4"/>
        <v>4</v>
      </c>
      <c r="N8" s="466">
        <v>39.340000000000003</v>
      </c>
      <c r="O8" s="560">
        <f t="shared" si="5"/>
        <v>7</v>
      </c>
      <c r="P8" s="558">
        <v>39.03</v>
      </c>
      <c r="Q8" s="560">
        <f t="shared" si="6"/>
        <v>6</v>
      </c>
      <c r="R8" s="558">
        <v>39.44</v>
      </c>
      <c r="S8" s="560">
        <f t="shared" si="7"/>
        <v>7</v>
      </c>
      <c r="T8" s="558">
        <v>38.549999999999997</v>
      </c>
      <c r="U8" s="140">
        <f t="shared" si="8"/>
        <v>2</v>
      </c>
      <c r="V8" s="466">
        <v>38.869999999999997</v>
      </c>
      <c r="W8" s="140">
        <f t="shared" si="9"/>
        <v>6</v>
      </c>
      <c r="X8" s="558">
        <v>38.880000000000003</v>
      </c>
      <c r="Y8" s="140">
        <f t="shared" si="10"/>
        <v>4</v>
      </c>
      <c r="Z8" s="548">
        <v>39.409999999999997</v>
      </c>
      <c r="AA8" s="560">
        <f t="shared" si="11"/>
        <v>11</v>
      </c>
      <c r="AB8" s="139">
        <f t="shared" si="12"/>
        <v>39.031666666666666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17</v>
      </c>
      <c r="C9" s="483" t="s">
        <v>8</v>
      </c>
      <c r="D9" s="466">
        <v>38.96</v>
      </c>
      <c r="E9" s="561">
        <f t="shared" si="0"/>
        <v>6</v>
      </c>
      <c r="F9" s="466">
        <v>38.909999999999997</v>
      </c>
      <c r="G9" s="560">
        <f t="shared" si="1"/>
        <v>4</v>
      </c>
      <c r="H9" s="558">
        <v>38.92</v>
      </c>
      <c r="I9" s="560">
        <f t="shared" si="2"/>
        <v>3</v>
      </c>
      <c r="J9" s="558">
        <v>39.04</v>
      </c>
      <c r="K9" s="560">
        <f t="shared" si="3"/>
        <v>3</v>
      </c>
      <c r="L9" s="558">
        <v>38.89</v>
      </c>
      <c r="M9" s="140">
        <f t="shared" si="4"/>
        <v>3</v>
      </c>
      <c r="N9" s="466">
        <v>39.35</v>
      </c>
      <c r="O9" s="140">
        <f t="shared" si="5"/>
        <v>8</v>
      </c>
      <c r="P9" s="558">
        <v>38.92</v>
      </c>
      <c r="Q9" s="140">
        <f t="shared" si="6"/>
        <v>3</v>
      </c>
      <c r="R9" s="548">
        <v>39.65</v>
      </c>
      <c r="S9" s="560">
        <f t="shared" si="7"/>
        <v>11</v>
      </c>
      <c r="T9" s="558">
        <v>39.07</v>
      </c>
      <c r="U9" s="560">
        <f t="shared" si="8"/>
        <v>10</v>
      </c>
      <c r="V9" s="466">
        <v>38.950000000000003</v>
      </c>
      <c r="W9" s="140">
        <f t="shared" si="9"/>
        <v>7</v>
      </c>
      <c r="X9" s="558">
        <v>39.22</v>
      </c>
      <c r="Y9" s="560">
        <f t="shared" si="10"/>
        <v>7</v>
      </c>
      <c r="Z9" s="558">
        <v>39</v>
      </c>
      <c r="AA9" s="560">
        <f t="shared" si="11"/>
        <v>3</v>
      </c>
      <c r="AB9" s="139">
        <f t="shared" si="12"/>
        <v>39.073333333333331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28</v>
      </c>
      <c r="C10" s="483" t="s">
        <v>8</v>
      </c>
      <c r="D10" s="466">
        <v>39.130000000000003</v>
      </c>
      <c r="E10" s="561">
        <f t="shared" si="0"/>
        <v>9</v>
      </c>
      <c r="F10" s="466">
        <v>39.06</v>
      </c>
      <c r="G10" s="140">
        <f t="shared" si="1"/>
        <v>9</v>
      </c>
      <c r="H10" s="558">
        <v>39.119999999999997</v>
      </c>
      <c r="I10" s="560">
        <f t="shared" si="2"/>
        <v>4</v>
      </c>
      <c r="J10" s="466">
        <v>39.130000000000003</v>
      </c>
      <c r="K10" s="560">
        <f t="shared" si="3"/>
        <v>7</v>
      </c>
      <c r="L10" s="558">
        <v>39.18</v>
      </c>
      <c r="M10" s="140">
        <f t="shared" si="4"/>
        <v>8</v>
      </c>
      <c r="N10" s="466">
        <v>39.24</v>
      </c>
      <c r="O10" s="560">
        <f t="shared" si="5"/>
        <v>4</v>
      </c>
      <c r="P10" s="558">
        <v>39.03</v>
      </c>
      <c r="Q10" s="560">
        <f t="shared" si="6"/>
        <v>6</v>
      </c>
      <c r="R10" s="558">
        <v>39.119999999999997</v>
      </c>
      <c r="S10" s="560">
        <f t="shared" si="7"/>
        <v>4</v>
      </c>
      <c r="T10" s="558">
        <v>38.81</v>
      </c>
      <c r="U10" s="140">
        <f t="shared" si="8"/>
        <v>4</v>
      </c>
      <c r="V10" s="466">
        <v>38.82</v>
      </c>
      <c r="W10" s="140">
        <f t="shared" si="9"/>
        <v>4</v>
      </c>
      <c r="X10" s="548">
        <v>39.22</v>
      </c>
      <c r="Y10" s="140">
        <f t="shared" si="10"/>
        <v>7</v>
      </c>
      <c r="Z10" s="558">
        <v>39.22</v>
      </c>
      <c r="AA10" s="560">
        <f t="shared" si="11"/>
        <v>4</v>
      </c>
      <c r="AB10" s="139">
        <f t="shared" si="12"/>
        <v>39.090000000000003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18</v>
      </c>
      <c r="C11" s="483" t="s">
        <v>8</v>
      </c>
      <c r="D11" s="466">
        <v>38.82</v>
      </c>
      <c r="E11" s="561">
        <f t="shared" si="0"/>
        <v>3</v>
      </c>
      <c r="F11" s="466">
        <v>38.950000000000003</v>
      </c>
      <c r="G11" s="140">
        <f t="shared" si="1"/>
        <v>6</v>
      </c>
      <c r="H11" s="558">
        <v>39.130000000000003</v>
      </c>
      <c r="I11" s="560">
        <f t="shared" si="2"/>
        <v>6</v>
      </c>
      <c r="J11" s="558">
        <v>39.06</v>
      </c>
      <c r="K11" s="560">
        <f t="shared" si="3"/>
        <v>5</v>
      </c>
      <c r="L11" s="558">
        <v>39.25</v>
      </c>
      <c r="M11" s="140">
        <f t="shared" si="4"/>
        <v>10</v>
      </c>
      <c r="N11" s="466">
        <v>39.24</v>
      </c>
      <c r="O11" s="560">
        <f t="shared" si="5"/>
        <v>4</v>
      </c>
      <c r="P11" s="558">
        <v>38.99</v>
      </c>
      <c r="Q11" s="140">
        <f t="shared" si="6"/>
        <v>5</v>
      </c>
      <c r="R11" s="558">
        <v>39.17</v>
      </c>
      <c r="S11" s="560">
        <f t="shared" si="7"/>
        <v>5</v>
      </c>
      <c r="T11" s="558">
        <v>38.909999999999997</v>
      </c>
      <c r="U11" s="140">
        <f t="shared" si="8"/>
        <v>7</v>
      </c>
      <c r="V11" s="457">
        <v>39.15</v>
      </c>
      <c r="W11" s="140">
        <f t="shared" si="9"/>
        <v>10</v>
      </c>
      <c r="X11" s="558">
        <v>39.049999999999997</v>
      </c>
      <c r="Y11" s="560">
        <f t="shared" si="10"/>
        <v>6</v>
      </c>
      <c r="Z11" s="558">
        <v>39.4</v>
      </c>
      <c r="AA11" s="560">
        <f t="shared" si="11"/>
        <v>10</v>
      </c>
      <c r="AB11" s="139">
        <f t="shared" si="12"/>
        <v>39.093333333333327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48</v>
      </c>
      <c r="C12" s="483" t="s">
        <v>8</v>
      </c>
      <c r="D12" s="466">
        <v>38.840000000000003</v>
      </c>
      <c r="E12" s="126">
        <f t="shared" si="0"/>
        <v>5</v>
      </c>
      <c r="F12" s="466">
        <v>38.96</v>
      </c>
      <c r="G12" s="140">
        <f t="shared" si="1"/>
        <v>7</v>
      </c>
      <c r="H12" s="558">
        <v>39.19</v>
      </c>
      <c r="I12" s="140">
        <f t="shared" si="2"/>
        <v>7</v>
      </c>
      <c r="J12" s="548">
        <v>39.369999999999997</v>
      </c>
      <c r="K12" s="560">
        <f t="shared" si="3"/>
        <v>13</v>
      </c>
      <c r="L12" s="558">
        <v>39.229999999999997</v>
      </c>
      <c r="M12" s="560">
        <f t="shared" si="4"/>
        <v>9</v>
      </c>
      <c r="N12" s="466">
        <v>39.33</v>
      </c>
      <c r="O12" s="560">
        <f t="shared" si="5"/>
        <v>6</v>
      </c>
      <c r="P12" s="558">
        <v>39.49</v>
      </c>
      <c r="Q12" s="560">
        <f t="shared" si="6"/>
        <v>12</v>
      </c>
      <c r="R12" s="558">
        <v>39.520000000000003</v>
      </c>
      <c r="S12" s="560">
        <f t="shared" si="7"/>
        <v>10</v>
      </c>
      <c r="T12" s="558">
        <v>38.99</v>
      </c>
      <c r="U12" s="560">
        <f t="shared" si="8"/>
        <v>8</v>
      </c>
      <c r="V12" s="466">
        <v>38.840000000000003</v>
      </c>
      <c r="W12" s="560">
        <f t="shared" si="9"/>
        <v>5</v>
      </c>
      <c r="X12" s="558">
        <v>39.04</v>
      </c>
      <c r="Y12" s="140">
        <f t="shared" si="10"/>
        <v>5</v>
      </c>
      <c r="Z12" s="558">
        <v>39.31</v>
      </c>
      <c r="AA12" s="560">
        <f t="shared" si="11"/>
        <v>8</v>
      </c>
      <c r="AB12" s="139">
        <f t="shared" si="12"/>
        <v>39.175833333333337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11</v>
      </c>
      <c r="C13" s="483">
        <v>10</v>
      </c>
      <c r="D13" s="466">
        <v>39.04</v>
      </c>
      <c r="E13" s="126">
        <f t="shared" si="0"/>
        <v>8</v>
      </c>
      <c r="F13" s="466">
        <v>38.86</v>
      </c>
      <c r="G13" s="140">
        <f t="shared" si="1"/>
        <v>3</v>
      </c>
      <c r="H13" s="548">
        <v>39.479999999999997</v>
      </c>
      <c r="I13" s="140">
        <f t="shared" si="2"/>
        <v>13</v>
      </c>
      <c r="J13" s="558">
        <v>39.270000000000003</v>
      </c>
      <c r="K13" s="560">
        <f t="shared" si="3"/>
        <v>9</v>
      </c>
      <c r="L13" s="558">
        <v>39.049999999999997</v>
      </c>
      <c r="M13" s="560">
        <f t="shared" si="4"/>
        <v>5</v>
      </c>
      <c r="N13" s="466">
        <v>39.520000000000003</v>
      </c>
      <c r="O13" s="560">
        <f t="shared" si="5"/>
        <v>10</v>
      </c>
      <c r="P13" s="558">
        <v>39.36</v>
      </c>
      <c r="Q13" s="560">
        <f t="shared" si="6"/>
        <v>10</v>
      </c>
      <c r="R13" s="558">
        <v>39.43</v>
      </c>
      <c r="S13" s="560">
        <f t="shared" si="7"/>
        <v>6</v>
      </c>
      <c r="T13" s="558">
        <v>39.04</v>
      </c>
      <c r="U13" s="560">
        <f t="shared" si="8"/>
        <v>9</v>
      </c>
      <c r="V13" s="466">
        <v>39.049999999999997</v>
      </c>
      <c r="W13" s="560">
        <f t="shared" si="9"/>
        <v>9</v>
      </c>
      <c r="X13" s="558">
        <v>39.39</v>
      </c>
      <c r="Y13" s="140">
        <f t="shared" si="10"/>
        <v>11</v>
      </c>
      <c r="Z13" s="558">
        <v>39.22</v>
      </c>
      <c r="AA13" s="560">
        <f t="shared" si="11"/>
        <v>4</v>
      </c>
      <c r="AB13" s="139">
        <f t="shared" si="12"/>
        <v>39.225833333333334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25</v>
      </c>
      <c r="C14" s="483" t="s">
        <v>8</v>
      </c>
      <c r="D14" s="457">
        <v>39.130000000000003</v>
      </c>
      <c r="E14" s="126">
        <f t="shared" si="0"/>
        <v>9</v>
      </c>
      <c r="F14" s="466">
        <v>39.229999999999997</v>
      </c>
      <c r="G14" s="560">
        <f t="shared" si="1"/>
        <v>12</v>
      </c>
      <c r="H14" s="558">
        <v>39.43</v>
      </c>
      <c r="I14" s="560">
        <f t="shared" si="2"/>
        <v>12</v>
      </c>
      <c r="J14" s="558">
        <v>39.29</v>
      </c>
      <c r="K14" s="560">
        <f t="shared" si="3"/>
        <v>10</v>
      </c>
      <c r="L14" s="558">
        <v>39.15</v>
      </c>
      <c r="M14" s="560">
        <f t="shared" si="4"/>
        <v>6</v>
      </c>
      <c r="N14" s="466">
        <v>39.46</v>
      </c>
      <c r="O14" s="140">
        <f t="shared" si="5"/>
        <v>9</v>
      </c>
      <c r="P14" s="558">
        <v>39.26</v>
      </c>
      <c r="Q14" s="560">
        <f t="shared" si="6"/>
        <v>9</v>
      </c>
      <c r="R14" s="558">
        <v>39.5</v>
      </c>
      <c r="S14" s="560">
        <f t="shared" si="7"/>
        <v>9</v>
      </c>
      <c r="T14" s="558">
        <v>38.89</v>
      </c>
      <c r="U14" s="560">
        <f t="shared" si="8"/>
        <v>5</v>
      </c>
      <c r="V14" s="466">
        <v>39.01</v>
      </c>
      <c r="W14" s="560">
        <f t="shared" si="9"/>
        <v>8</v>
      </c>
      <c r="X14" s="558">
        <v>39.32</v>
      </c>
      <c r="Y14" s="140">
        <f t="shared" si="10"/>
        <v>9</v>
      </c>
      <c r="Z14" s="558">
        <v>39.270000000000003</v>
      </c>
      <c r="AA14" s="560">
        <f t="shared" si="11"/>
        <v>7</v>
      </c>
      <c r="AB14" s="139">
        <f t="shared" si="12"/>
        <v>39.244999999999997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154</v>
      </c>
      <c r="C15" s="483">
        <v>15</v>
      </c>
      <c r="D15" s="466">
        <v>39.28</v>
      </c>
      <c r="E15" s="126">
        <f t="shared" si="0"/>
        <v>11</v>
      </c>
      <c r="F15" s="466">
        <v>39.130000000000003</v>
      </c>
      <c r="G15" s="140">
        <f t="shared" si="1"/>
        <v>10</v>
      </c>
      <c r="H15" s="558">
        <v>39.22</v>
      </c>
      <c r="I15" s="140">
        <f t="shared" si="2"/>
        <v>9</v>
      </c>
      <c r="J15" s="558">
        <v>39.229999999999997</v>
      </c>
      <c r="K15" s="549">
        <f t="shared" si="3"/>
        <v>8</v>
      </c>
      <c r="L15" s="558">
        <v>40.18</v>
      </c>
      <c r="M15" s="560">
        <f t="shared" si="4"/>
        <v>14</v>
      </c>
      <c r="N15" s="466">
        <v>40.06</v>
      </c>
      <c r="O15" s="560">
        <f t="shared" si="5"/>
        <v>14</v>
      </c>
      <c r="P15" s="558">
        <v>39.69</v>
      </c>
      <c r="Q15" s="560">
        <f t="shared" si="6"/>
        <v>13</v>
      </c>
      <c r="R15" s="558">
        <v>39.92</v>
      </c>
      <c r="S15" s="560">
        <f t="shared" si="7"/>
        <v>13</v>
      </c>
      <c r="T15" s="558">
        <v>39.1</v>
      </c>
      <c r="U15" s="560">
        <f t="shared" si="8"/>
        <v>11</v>
      </c>
      <c r="V15" s="466">
        <v>39.46</v>
      </c>
      <c r="W15" s="560">
        <f t="shared" si="9"/>
        <v>11</v>
      </c>
      <c r="X15" s="558">
        <v>39.36</v>
      </c>
      <c r="Y15" s="140">
        <f t="shared" si="10"/>
        <v>10</v>
      </c>
      <c r="Z15" s="558">
        <v>39.35</v>
      </c>
      <c r="AA15" s="560">
        <f t="shared" si="11"/>
        <v>9</v>
      </c>
      <c r="AB15" s="139">
        <f t="shared" si="12"/>
        <v>39.498333333333335</v>
      </c>
      <c r="AC15" s="64"/>
    </row>
    <row r="16" spans="1:29" ht="30" customHeight="1" thickBot="1" x14ac:dyDescent="0.25">
      <c r="A16" s="87">
        <f ca="1">RANK(AB16,AB$5:OFFSET(AB$5,0,0,COUNTA(B$5:B$19)),1)</f>
        <v>12</v>
      </c>
      <c r="B16" s="60" t="s">
        <v>20</v>
      </c>
      <c r="C16" s="483">
        <v>17.5</v>
      </c>
      <c r="D16" s="466">
        <v>39.56</v>
      </c>
      <c r="E16" s="561">
        <f t="shared" si="0"/>
        <v>12</v>
      </c>
      <c r="F16" s="466">
        <v>39.25</v>
      </c>
      <c r="G16" s="140">
        <f t="shared" si="1"/>
        <v>13</v>
      </c>
      <c r="H16" s="558">
        <v>39.33</v>
      </c>
      <c r="I16" s="560">
        <f t="shared" si="2"/>
        <v>10</v>
      </c>
      <c r="J16" s="558">
        <v>39.33</v>
      </c>
      <c r="K16" s="560">
        <f t="shared" si="3"/>
        <v>12</v>
      </c>
      <c r="L16" s="558">
        <v>39.47</v>
      </c>
      <c r="M16" s="140">
        <f t="shared" si="4"/>
        <v>12</v>
      </c>
      <c r="N16" s="466">
        <v>39.61</v>
      </c>
      <c r="O16" s="140">
        <f t="shared" si="5"/>
        <v>11</v>
      </c>
      <c r="P16" s="558">
        <v>39.200000000000003</v>
      </c>
      <c r="Q16" s="140">
        <f t="shared" si="6"/>
        <v>8</v>
      </c>
      <c r="R16" s="558">
        <v>39.46</v>
      </c>
      <c r="S16" s="560">
        <f t="shared" si="7"/>
        <v>8</v>
      </c>
      <c r="T16" s="548">
        <v>40.03</v>
      </c>
      <c r="U16" s="140">
        <f t="shared" si="8"/>
        <v>13</v>
      </c>
      <c r="V16" s="466">
        <v>39.64</v>
      </c>
      <c r="W16" s="140">
        <f t="shared" si="9"/>
        <v>12</v>
      </c>
      <c r="X16" s="558">
        <v>39.51</v>
      </c>
      <c r="Y16" s="560">
        <f t="shared" si="10"/>
        <v>12</v>
      </c>
      <c r="Z16" s="558">
        <v>39.92</v>
      </c>
      <c r="AA16" s="560">
        <f t="shared" si="11"/>
        <v>13</v>
      </c>
      <c r="AB16" s="139">
        <f t="shared" si="12"/>
        <v>39.525833333333331</v>
      </c>
      <c r="AC16" s="64"/>
    </row>
    <row r="17" spans="1:29" ht="30" customHeight="1" thickBot="1" x14ac:dyDescent="0.25">
      <c r="A17" s="87">
        <f ca="1">RANK(AB17,AB$5:OFFSET(AB$5,0,0,COUNTA(B$5:B$19)),1)</f>
        <v>13</v>
      </c>
      <c r="B17" s="60" t="s">
        <v>71</v>
      </c>
      <c r="C17" s="483" t="s">
        <v>8</v>
      </c>
      <c r="D17" s="466">
        <v>39.630000000000003</v>
      </c>
      <c r="E17" s="561">
        <f t="shared" si="0"/>
        <v>13</v>
      </c>
      <c r="F17" s="466">
        <v>39.4</v>
      </c>
      <c r="G17" s="560">
        <f t="shared" si="1"/>
        <v>14</v>
      </c>
      <c r="H17" s="558">
        <v>39.33</v>
      </c>
      <c r="I17" s="560">
        <f t="shared" si="2"/>
        <v>10</v>
      </c>
      <c r="J17" s="558">
        <v>39.32</v>
      </c>
      <c r="K17" s="560">
        <f t="shared" si="3"/>
        <v>11</v>
      </c>
      <c r="L17" s="558">
        <v>39.270000000000003</v>
      </c>
      <c r="M17" s="140">
        <f t="shared" si="4"/>
        <v>11</v>
      </c>
      <c r="N17" s="466">
        <v>39.840000000000003</v>
      </c>
      <c r="O17" s="140">
        <f t="shared" si="5"/>
        <v>12</v>
      </c>
      <c r="P17" s="558">
        <v>39.36</v>
      </c>
      <c r="Q17" s="140">
        <f t="shared" si="6"/>
        <v>10</v>
      </c>
      <c r="R17" s="558">
        <v>39.81</v>
      </c>
      <c r="S17" s="549">
        <f t="shared" si="7"/>
        <v>12</v>
      </c>
      <c r="T17" s="558">
        <v>40.17</v>
      </c>
      <c r="U17" s="560">
        <f t="shared" si="8"/>
        <v>14</v>
      </c>
      <c r="V17" s="466">
        <v>39.99</v>
      </c>
      <c r="W17" s="140">
        <f t="shared" si="9"/>
        <v>14</v>
      </c>
      <c r="X17" s="558">
        <v>39.58</v>
      </c>
      <c r="Y17" s="560">
        <f t="shared" si="10"/>
        <v>13</v>
      </c>
      <c r="Z17" s="558">
        <v>40.049999999999997</v>
      </c>
      <c r="AA17" s="560">
        <f t="shared" si="11"/>
        <v>14</v>
      </c>
      <c r="AB17" s="139">
        <f t="shared" si="12"/>
        <v>39.645833333333336</v>
      </c>
      <c r="AC17" s="64"/>
    </row>
    <row r="18" spans="1:29" ht="30" customHeight="1" thickBot="1" x14ac:dyDescent="0.25">
      <c r="A18" s="87">
        <f ca="1">RANK(AB18,AB$5:OFFSET(AB$5,0,0,COUNTA(B$5:B$19)),1)</f>
        <v>14</v>
      </c>
      <c r="B18" s="60" t="s">
        <v>16</v>
      </c>
      <c r="C18" s="483">
        <v>17.5</v>
      </c>
      <c r="D18" s="466">
        <v>39.85</v>
      </c>
      <c r="E18" s="561">
        <f t="shared" si="0"/>
        <v>14</v>
      </c>
      <c r="F18" s="466">
        <v>39.22</v>
      </c>
      <c r="G18" s="560">
        <f t="shared" si="1"/>
        <v>11</v>
      </c>
      <c r="H18" s="558">
        <v>39.58</v>
      </c>
      <c r="I18" s="140">
        <f t="shared" si="2"/>
        <v>14</v>
      </c>
      <c r="J18" s="558">
        <v>39.75</v>
      </c>
      <c r="K18" s="560">
        <f t="shared" si="3"/>
        <v>14</v>
      </c>
      <c r="L18" s="558">
        <v>39.74</v>
      </c>
      <c r="M18" s="140">
        <f t="shared" si="4"/>
        <v>13</v>
      </c>
      <c r="N18" s="466">
        <v>39.97</v>
      </c>
      <c r="O18" s="140">
        <f t="shared" si="5"/>
        <v>13</v>
      </c>
      <c r="P18" s="548">
        <v>39.82</v>
      </c>
      <c r="Q18" s="140">
        <f t="shared" si="6"/>
        <v>14</v>
      </c>
      <c r="R18" s="558">
        <v>39.979999999999997</v>
      </c>
      <c r="S18" s="560">
        <f t="shared" si="7"/>
        <v>14</v>
      </c>
      <c r="T18" s="558">
        <v>39.89</v>
      </c>
      <c r="U18" s="560">
        <f t="shared" si="8"/>
        <v>12</v>
      </c>
      <c r="V18" s="466">
        <v>39.799999999999997</v>
      </c>
      <c r="W18" s="560">
        <f t="shared" si="9"/>
        <v>13</v>
      </c>
      <c r="X18" s="558">
        <v>39.85</v>
      </c>
      <c r="Y18" s="560">
        <f t="shared" si="10"/>
        <v>14</v>
      </c>
      <c r="Z18" s="558">
        <v>39.85</v>
      </c>
      <c r="AA18" s="560">
        <f t="shared" si="11"/>
        <v>12</v>
      </c>
      <c r="AB18" s="139">
        <f t="shared" si="12"/>
        <v>39.775000000000006</v>
      </c>
      <c r="AC18" s="64"/>
    </row>
    <row r="19" spans="1:29" ht="30" customHeight="1" thickBot="1" x14ac:dyDescent="0.25">
      <c r="A19" s="87">
        <f ca="1">RANK(AB19,AB$5:OFFSET(AB$5,0,0,COUNTA(B$5:B$19)),1)</f>
        <v>15</v>
      </c>
      <c r="B19" s="60" t="s">
        <v>148</v>
      </c>
      <c r="C19" s="483" t="s">
        <v>8</v>
      </c>
      <c r="D19" s="466">
        <v>40.869999999999997</v>
      </c>
      <c r="E19" s="561">
        <f t="shared" si="0"/>
        <v>15</v>
      </c>
      <c r="F19" s="466">
        <v>40.71</v>
      </c>
      <c r="G19" s="140">
        <f t="shared" si="1"/>
        <v>15</v>
      </c>
      <c r="H19" s="558">
        <v>40.159999999999997</v>
      </c>
      <c r="I19" s="560">
        <f t="shared" si="2"/>
        <v>15</v>
      </c>
      <c r="J19" s="558">
        <v>39.93</v>
      </c>
      <c r="K19" s="560">
        <f t="shared" si="3"/>
        <v>15</v>
      </c>
      <c r="L19" s="558">
        <v>40.39</v>
      </c>
      <c r="M19" s="140">
        <f t="shared" si="4"/>
        <v>15</v>
      </c>
      <c r="N19" s="466">
        <v>40.08</v>
      </c>
      <c r="O19" s="560">
        <f t="shared" si="5"/>
        <v>15</v>
      </c>
      <c r="P19" s="558">
        <v>40.18</v>
      </c>
      <c r="Q19" s="560">
        <f t="shared" si="6"/>
        <v>15</v>
      </c>
      <c r="R19" s="558">
        <v>40.11</v>
      </c>
      <c r="S19" s="560">
        <f t="shared" si="7"/>
        <v>15</v>
      </c>
      <c r="T19" s="558">
        <v>41.8</v>
      </c>
      <c r="U19" s="140">
        <f t="shared" si="8"/>
        <v>15</v>
      </c>
      <c r="V19" s="466">
        <v>40.03</v>
      </c>
      <c r="W19" s="140">
        <f t="shared" si="9"/>
        <v>15</v>
      </c>
      <c r="X19" s="558">
        <v>39.94</v>
      </c>
      <c r="Y19" s="140">
        <f t="shared" si="10"/>
        <v>15</v>
      </c>
      <c r="Z19" s="558">
        <v>40.369999999999997</v>
      </c>
      <c r="AA19" s="549">
        <f t="shared" si="11"/>
        <v>15</v>
      </c>
      <c r="AB19" s="139">
        <f t="shared" si="12"/>
        <v>40.380833333333335</v>
      </c>
      <c r="AC19" s="64"/>
    </row>
    <row r="20" spans="1:29" ht="30" customHeight="1" thickBot="1" x14ac:dyDescent="0.25">
      <c r="A20" s="586" t="s">
        <v>143</v>
      </c>
      <c r="B20" s="591"/>
      <c r="C20" s="551">
        <v>10</v>
      </c>
      <c r="D20" s="544">
        <f ca="1">AVERAGEIF(OFFSET(D5,0,0,$C20), "&gt;25")</f>
        <v>38.894999999999996</v>
      </c>
      <c r="E20" s="543">
        <f ca="1">RANK(D20,$D21:$O21,1)</f>
        <v>3</v>
      </c>
      <c r="F20" s="544">
        <f ca="1">AVERAGEIF(OFFSET(F5,0,0,$C20), "&gt;25")</f>
        <v>38.936</v>
      </c>
      <c r="G20" s="543">
        <f ca="1">RANK(F20,$D21:$O21,1)</f>
        <v>4</v>
      </c>
      <c r="H20" s="469">
        <f ca="1">AVERAGEIF(OFFSET(H5,0,0,$C20), "&gt;25")</f>
        <v>39.103999999999999</v>
      </c>
      <c r="I20" s="543">
        <f ca="1">RANK(H20,$D21:$O21,1)</f>
        <v>9</v>
      </c>
      <c r="J20" s="544">
        <f ca="1">AVERAGEIF(OFFSET(J5,0,0,$C20), "&gt;25")</f>
        <v>39.091000000000001</v>
      </c>
      <c r="K20" s="543">
        <f ca="1">RANK(J20,$D21:$O21,1)</f>
        <v>8</v>
      </c>
      <c r="L20" s="469">
        <f ca="1">AVERAGEIF(OFFSET(L5,0,0,$C20), "&gt;25")</f>
        <v>39.035000000000004</v>
      </c>
      <c r="M20" s="543">
        <f ca="1">RANK(L20,$D21:$O21,1)</f>
        <v>6</v>
      </c>
      <c r="N20" s="544">
        <f ca="1">AVERAGEIF(OFFSET(N5,0,0,$C20), "&gt;25")</f>
        <v>39.267999999999994</v>
      </c>
      <c r="O20" s="543">
        <f ca="1">RANK(N20,$D21:$O21,1)</f>
        <v>12</v>
      </c>
      <c r="P20" s="469">
        <f ca="1">AVERAGEIF(OFFSET(P5,0,0,$C20), "&gt;25")</f>
        <v>39.048000000000002</v>
      </c>
      <c r="Q20" s="543">
        <f ca="1">RANK(P20,$D21:$O21,1)</f>
        <v>7</v>
      </c>
      <c r="R20" s="544">
        <f ca="1">AVERAGEIF(OFFSET(R5,0,0,$C20), "&gt;25")</f>
        <v>39.257999999999996</v>
      </c>
      <c r="S20" s="543">
        <f ca="1">RANK(R20,$D21:$O21,1)</f>
        <v>11</v>
      </c>
      <c r="T20" s="469">
        <f ca="1">AVERAGEIF(OFFSET(T5,0,0,$C20), "&gt;25")</f>
        <v>38.844000000000001</v>
      </c>
      <c r="U20" s="543">
        <f ca="1">RANK(T20,$D21:$O21,1)</f>
        <v>1</v>
      </c>
      <c r="V20" s="544">
        <f ca="1">AVERAGEIF(OFFSET(V5,0,0,$C20), "&gt;25")</f>
        <v>38.869</v>
      </c>
      <c r="W20" s="543">
        <f ca="1">RANK(V20,$D21:$O21,1)</f>
        <v>2</v>
      </c>
      <c r="X20" s="544">
        <f ca="1">AVERAGEIF(OFFSET(X5,0,0,$C20), "&gt;25")</f>
        <v>39.018000000000001</v>
      </c>
      <c r="Y20" s="543">
        <f ca="1">RANK(X20,$D21:$O21,1)</f>
        <v>5</v>
      </c>
      <c r="Z20" s="544">
        <f ca="1">AVERAGEIF(OFFSET(Z5,0,0,$C20), "&gt;25")</f>
        <v>39.170999999999992</v>
      </c>
      <c r="AA20" s="543">
        <f ca="1">RANK(Z20,$D21:$O21,1)</f>
        <v>10</v>
      </c>
      <c r="AB20" s="545">
        <f>AVERAGEIF(AB5:AB19, "&gt;25")</f>
        <v>39.284888888888887</v>
      </c>
    </row>
    <row r="21" spans="1:29" ht="30" hidden="1" customHeight="1" x14ac:dyDescent="0.2">
      <c r="D21" s="547">
        <f ca="1">OFFSET($D$20,0,(COLUMN()-4)*2 )</f>
        <v>38.894999999999996</v>
      </c>
      <c r="E21" s="547">
        <f t="shared" ref="E21:O21" ca="1" si="13">OFFSET($D$20,0,(COLUMN()-4)*2 )</f>
        <v>38.936</v>
      </c>
      <c r="F21" s="547">
        <f t="shared" ca="1" si="13"/>
        <v>39.103999999999999</v>
      </c>
      <c r="G21" s="547">
        <f t="shared" ca="1" si="13"/>
        <v>39.091000000000001</v>
      </c>
      <c r="H21" s="547">
        <f t="shared" ca="1" si="13"/>
        <v>39.035000000000004</v>
      </c>
      <c r="I21" s="547">
        <f t="shared" ca="1" si="13"/>
        <v>39.267999999999994</v>
      </c>
      <c r="J21" s="547">
        <f t="shared" ca="1" si="13"/>
        <v>39.048000000000002</v>
      </c>
      <c r="K21" s="547">
        <f t="shared" ca="1" si="13"/>
        <v>39.257999999999996</v>
      </c>
      <c r="L21" s="547">
        <f t="shared" ca="1" si="13"/>
        <v>38.844000000000001</v>
      </c>
      <c r="M21" s="547">
        <f t="shared" ca="1" si="13"/>
        <v>38.869</v>
      </c>
      <c r="N21" s="547">
        <f t="shared" ca="1" si="13"/>
        <v>39.018000000000001</v>
      </c>
      <c r="O21" s="547">
        <f t="shared" ca="1" si="13"/>
        <v>39.170999999999992</v>
      </c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7"/>
      <c r="AA21" s="547"/>
    </row>
    <row r="2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20:B20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155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3</v>
      </c>
      <c r="I4" s="8" t="s">
        <v>4</v>
      </c>
      <c r="J4" s="553">
        <v>4</v>
      </c>
      <c r="K4" s="8" t="s">
        <v>4</v>
      </c>
      <c r="L4" s="553">
        <v>5</v>
      </c>
      <c r="M4" s="8" t="s">
        <v>4</v>
      </c>
      <c r="N4" s="553">
        <v>6</v>
      </c>
      <c r="O4" s="8" t="s">
        <v>4</v>
      </c>
      <c r="P4" s="553">
        <v>7</v>
      </c>
      <c r="Q4" s="8" t="s">
        <v>4</v>
      </c>
      <c r="R4" s="553">
        <v>8</v>
      </c>
      <c r="S4" s="8" t="s">
        <v>4</v>
      </c>
      <c r="T4" s="554">
        <v>9</v>
      </c>
      <c r="U4" s="8" t="s">
        <v>4</v>
      </c>
      <c r="V4" s="553">
        <v>13</v>
      </c>
      <c r="W4" s="8" t="s">
        <v>4</v>
      </c>
      <c r="X4" s="553">
        <v>21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28</v>
      </c>
      <c r="C5" s="141"/>
      <c r="D5" s="556">
        <v>40.909999999999997</v>
      </c>
      <c r="E5" s="562">
        <f>RANK(D5,D$5:D$19,1)</f>
        <v>3</v>
      </c>
      <c r="F5" s="130">
        <v>40.94</v>
      </c>
      <c r="G5" s="146">
        <f>RANK(F5,F$5:F$19,1)</f>
        <v>2</v>
      </c>
      <c r="H5" s="538">
        <v>41.09</v>
      </c>
      <c r="I5" s="146">
        <f>RANK(H5,H$5:H$19,1)</f>
        <v>3</v>
      </c>
      <c r="J5" s="538">
        <v>41.1</v>
      </c>
      <c r="K5" s="146">
        <f>RANK(J5,J$5:J$19,1)</f>
        <v>3</v>
      </c>
      <c r="L5" s="538">
        <v>40.61</v>
      </c>
      <c r="M5" s="146">
        <f>RANK(L5,L$5:L$19,1)</f>
        <v>2</v>
      </c>
      <c r="N5" s="465">
        <v>40.99</v>
      </c>
      <c r="O5" s="146">
        <f>RANK(N5,N$5:N$19,1)</f>
        <v>2</v>
      </c>
      <c r="P5" s="538">
        <v>41.18</v>
      </c>
      <c r="Q5" s="146">
        <f>RANK(P5,P$5:P$19,1)</f>
        <v>3</v>
      </c>
      <c r="R5" s="538">
        <v>41.01</v>
      </c>
      <c r="S5" s="146">
        <f>RANK(R5,R$5:R$19,1)</f>
        <v>2</v>
      </c>
      <c r="T5" s="538">
        <v>40.880000000000003</v>
      </c>
      <c r="U5" s="146">
        <f>RANK(T5,T$5:T$19,1)</f>
        <v>1</v>
      </c>
      <c r="V5" s="130">
        <v>40.86</v>
      </c>
      <c r="W5" s="146">
        <f>RANK(V5,V$5:V$19,1)</f>
        <v>1</v>
      </c>
      <c r="X5" s="538">
        <v>40.83</v>
      </c>
      <c r="Y5" s="146">
        <f>RANK(X5,X$5:X$19,1)</f>
        <v>1</v>
      </c>
      <c r="Z5" s="538">
        <v>40.700000000000003</v>
      </c>
      <c r="AA5" s="146">
        <f>RANK(Z5,Z$5:Z$19,1)</f>
        <v>1</v>
      </c>
      <c r="AB5" s="139">
        <f>AVERAGEIF(D5:AA5,"&gt;25")</f>
        <v>40.924999999999997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13</v>
      </c>
      <c r="C6" s="483"/>
      <c r="D6" s="466">
        <v>40.79</v>
      </c>
      <c r="E6" s="561">
        <f>RANK(D6,D$5:D$19,1)</f>
        <v>2</v>
      </c>
      <c r="F6" s="67">
        <v>40.950000000000003</v>
      </c>
      <c r="G6" s="140">
        <f>RANK(F6,F$5:F$19,1)</f>
        <v>3</v>
      </c>
      <c r="H6" s="143">
        <v>41.03</v>
      </c>
      <c r="I6" s="140">
        <f>RANK(H6,H$5:H$19,1)</f>
        <v>1</v>
      </c>
      <c r="J6" s="548">
        <v>40.799999999999997</v>
      </c>
      <c r="K6" s="140">
        <f>RANK(J6,J$5:J$19,1)</f>
        <v>1</v>
      </c>
      <c r="L6" s="143">
        <v>41.19</v>
      </c>
      <c r="M6" s="140">
        <f>RANK(L6,L$5:L$19,1)</f>
        <v>6</v>
      </c>
      <c r="N6" s="67">
        <v>40.96</v>
      </c>
      <c r="O6" s="140">
        <f>RANK(N6,N$5:N$19,1)</f>
        <v>1</v>
      </c>
      <c r="P6" s="143">
        <v>41.18</v>
      </c>
      <c r="Q6" s="140">
        <f>RANK(P6,P$5:P$19,1)</f>
        <v>3</v>
      </c>
      <c r="R6" s="143">
        <v>40.9</v>
      </c>
      <c r="S6" s="140">
        <f>RANK(R6,R$5:R$19,1)</f>
        <v>1</v>
      </c>
      <c r="T6" s="143">
        <v>40.96</v>
      </c>
      <c r="U6" s="140">
        <f>RANK(T6,T$5:T$19,1)</f>
        <v>2</v>
      </c>
      <c r="V6" s="67">
        <v>41.11</v>
      </c>
      <c r="W6" s="140">
        <f>RANK(V6,V$5:V$19,1)</f>
        <v>4</v>
      </c>
      <c r="X6" s="143">
        <v>40.94</v>
      </c>
      <c r="Y6" s="140">
        <f>RANK(X6,X$5:X$19,1)</f>
        <v>2</v>
      </c>
      <c r="Z6" s="143">
        <v>40.71</v>
      </c>
      <c r="AA6" s="140">
        <f>RANK(Z6,Z$5:Z$19,1)</f>
        <v>2</v>
      </c>
      <c r="AB6" s="139">
        <f>AVERAGEIF(D6:AA6,"&gt;25")</f>
        <v>40.959999999999994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23</v>
      </c>
      <c r="C7" s="483"/>
      <c r="D7" s="466">
        <v>40.75</v>
      </c>
      <c r="E7" s="561">
        <f>RANK(D7,D$5:D$19,1)</f>
        <v>1</v>
      </c>
      <c r="F7" s="67">
        <v>40.76</v>
      </c>
      <c r="G7" s="140">
        <f>RANK(F7,F$5:F$19,1)</f>
        <v>1</v>
      </c>
      <c r="H7" s="143">
        <v>41.08</v>
      </c>
      <c r="I7" s="140">
        <f>RANK(H7,H$5:H$19,1)</f>
        <v>2</v>
      </c>
      <c r="J7" s="143">
        <v>41.07</v>
      </c>
      <c r="K7" s="140">
        <f>RANK(J7,J$5:J$19,1)</f>
        <v>2</v>
      </c>
      <c r="L7" s="548">
        <v>40.549999999999997</v>
      </c>
      <c r="M7" s="140">
        <f>RANK(L7,L$5:L$19,1)</f>
        <v>1</v>
      </c>
      <c r="N7" s="67">
        <v>41.56</v>
      </c>
      <c r="O7" s="140">
        <f>RANK(N7,N$5:N$19,1)</f>
        <v>6</v>
      </c>
      <c r="P7" s="143">
        <v>40.97</v>
      </c>
      <c r="Q7" s="140">
        <f>RANK(P7,P$5:P$19,1)</f>
        <v>1</v>
      </c>
      <c r="R7" s="143">
        <v>41.08</v>
      </c>
      <c r="S7" s="140">
        <f>RANK(R7,R$5:R$19,1)</f>
        <v>3</v>
      </c>
      <c r="T7" s="143">
        <v>41.07</v>
      </c>
      <c r="U7" s="140">
        <f>RANK(T7,T$5:T$19,1)</f>
        <v>3</v>
      </c>
      <c r="V7" s="67">
        <v>41.08</v>
      </c>
      <c r="W7" s="140">
        <f>RANK(V7,V$5:V$19,1)</f>
        <v>3</v>
      </c>
      <c r="X7" s="143">
        <v>41.15</v>
      </c>
      <c r="Y7" s="140">
        <f>RANK(X7,X$5:X$19,1)</f>
        <v>5</v>
      </c>
      <c r="Z7" s="143">
        <v>40.89</v>
      </c>
      <c r="AA7" s="140">
        <f>RANK(Z7,Z$5:Z$19,1)</f>
        <v>4</v>
      </c>
      <c r="AB7" s="139">
        <f>AVERAGEIF(D7:AA7,"&gt;25")</f>
        <v>41.000833333333325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48</v>
      </c>
      <c r="C8" s="483"/>
      <c r="D8" s="466">
        <v>40.909999999999997</v>
      </c>
      <c r="E8" s="126">
        <f>RANK(D8,D$5:D$19,1)</f>
        <v>3</v>
      </c>
      <c r="F8" s="67">
        <v>41.17</v>
      </c>
      <c r="G8" s="140">
        <f>RANK(F8,F$5:F$19,1)</f>
        <v>4</v>
      </c>
      <c r="H8" s="548">
        <v>41.25</v>
      </c>
      <c r="I8" s="140">
        <f>RANK(H8,H$5:H$19,1)</f>
        <v>4</v>
      </c>
      <c r="J8" s="143">
        <v>41.56</v>
      </c>
      <c r="K8" s="140">
        <f>RANK(J8,J$5:J$19,1)</f>
        <v>7</v>
      </c>
      <c r="L8" s="143">
        <v>41.14</v>
      </c>
      <c r="M8" s="140">
        <f>RANK(L8,L$5:L$19,1)</f>
        <v>4</v>
      </c>
      <c r="N8" s="67">
        <v>41.35</v>
      </c>
      <c r="O8" s="140">
        <f>RANK(N8,N$5:N$19,1)</f>
        <v>4</v>
      </c>
      <c r="P8" s="143">
        <v>40.99</v>
      </c>
      <c r="Q8" s="140">
        <f>RANK(P8,P$5:P$19,1)</f>
        <v>2</v>
      </c>
      <c r="R8" s="143">
        <v>41.13</v>
      </c>
      <c r="S8" s="140">
        <f>RANK(R8,R$5:R$19,1)</f>
        <v>4</v>
      </c>
      <c r="T8" s="143">
        <v>41.16</v>
      </c>
      <c r="U8" s="140">
        <f>RANK(T8,T$5:T$19,1)</f>
        <v>4</v>
      </c>
      <c r="V8" s="67">
        <v>40.86</v>
      </c>
      <c r="W8" s="140">
        <f>RANK(V8,V$5:V$19,1)</f>
        <v>1</v>
      </c>
      <c r="X8" s="143">
        <v>41.14</v>
      </c>
      <c r="Y8" s="140">
        <f>RANK(X8,X$5:X$19,1)</f>
        <v>4</v>
      </c>
      <c r="Z8" s="143">
        <v>40.85</v>
      </c>
      <c r="AA8" s="140">
        <f>RANK(Z8,Z$5:Z$19,1)</f>
        <v>3</v>
      </c>
      <c r="AB8" s="139">
        <f>AVERAGEIF(D8:AA8,"&gt;25")</f>
        <v>41.125833333333333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7</v>
      </c>
      <c r="C9" s="483"/>
      <c r="D9" s="67">
        <v>41.44</v>
      </c>
      <c r="E9" s="126">
        <f>RANK(D9,D$5:D$19,1)</f>
        <v>7</v>
      </c>
      <c r="F9" s="67">
        <v>41.46</v>
      </c>
      <c r="G9" s="140">
        <f>RANK(F9,F$5:F$19,1)</f>
        <v>6</v>
      </c>
      <c r="H9" s="143">
        <v>41.56</v>
      </c>
      <c r="I9" s="140">
        <f>RANK(H9,H$5:H$19,1)</f>
        <v>6</v>
      </c>
      <c r="J9" s="143">
        <v>41.33</v>
      </c>
      <c r="K9" s="140">
        <f>RANK(J9,J$5:J$19,1)</f>
        <v>4</v>
      </c>
      <c r="L9" s="143">
        <v>41.02</v>
      </c>
      <c r="M9" s="140">
        <f>RANK(L9,L$5:L$19,1)</f>
        <v>3</v>
      </c>
      <c r="N9" s="67">
        <v>41.32</v>
      </c>
      <c r="O9" s="140">
        <f>RANK(N9,N$5:N$19,1)</f>
        <v>3</v>
      </c>
      <c r="P9" s="143">
        <v>41.25</v>
      </c>
      <c r="Q9" s="140">
        <f>RANK(P9,P$5:P$19,1)</f>
        <v>5</v>
      </c>
      <c r="R9" s="143">
        <v>41.31</v>
      </c>
      <c r="S9" s="140">
        <f>RANK(R9,R$5:R$19,1)</f>
        <v>5</v>
      </c>
      <c r="T9" s="143">
        <v>41.25</v>
      </c>
      <c r="U9" s="140">
        <f>RANK(T9,T$5:T$19,1)</f>
        <v>5</v>
      </c>
      <c r="V9" s="67">
        <v>41.34</v>
      </c>
      <c r="W9" s="140">
        <f>RANK(V9,V$5:V$19,1)</f>
        <v>5</v>
      </c>
      <c r="X9" s="143">
        <v>41.05</v>
      </c>
      <c r="Y9" s="140">
        <f>RANK(X9,X$5:X$19,1)</f>
        <v>3</v>
      </c>
      <c r="Z9" s="548">
        <v>40.9</v>
      </c>
      <c r="AA9" s="140">
        <f>RANK(Z9,Z$5:Z$19,1)</f>
        <v>5</v>
      </c>
      <c r="AB9" s="139">
        <f>AVERAGEIF(D9:AA9,"&gt;25")</f>
        <v>41.269166666666663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51</v>
      </c>
      <c r="C10" s="483"/>
      <c r="D10" s="466">
        <v>41.4</v>
      </c>
      <c r="E10" s="561">
        <f>RANK(D10,D$5:D$19,1)</f>
        <v>6</v>
      </c>
      <c r="F10" s="67">
        <v>41.37</v>
      </c>
      <c r="G10" s="140">
        <f>RANK(F10,F$5:F$19,1)</f>
        <v>5</v>
      </c>
      <c r="H10" s="143">
        <v>41.42</v>
      </c>
      <c r="I10" s="140">
        <f>RANK(H10,H$5:H$19,1)</f>
        <v>5</v>
      </c>
      <c r="J10" s="67">
        <v>41.36</v>
      </c>
      <c r="K10" s="140">
        <f>RANK(J10,J$5:J$19,1)</f>
        <v>5</v>
      </c>
      <c r="L10" s="143">
        <v>41.17</v>
      </c>
      <c r="M10" s="140">
        <f>RANK(L10,L$5:L$19,1)</f>
        <v>5</v>
      </c>
      <c r="N10" s="67">
        <v>41.39</v>
      </c>
      <c r="O10" s="140">
        <f>RANK(N10,N$5:N$19,1)</f>
        <v>5</v>
      </c>
      <c r="P10" s="548">
        <v>41.33</v>
      </c>
      <c r="Q10" s="140">
        <f>RANK(P10,P$5:P$19,1)</f>
        <v>6</v>
      </c>
      <c r="R10" s="143">
        <v>41.82</v>
      </c>
      <c r="S10" s="140">
        <f>RANK(R10,R$5:R$19,1)</f>
        <v>6</v>
      </c>
      <c r="T10" s="143">
        <v>41.55</v>
      </c>
      <c r="U10" s="140">
        <f>RANK(T10,T$5:T$19,1)</f>
        <v>6</v>
      </c>
      <c r="V10" s="67">
        <v>41.45</v>
      </c>
      <c r="W10" s="140">
        <f>RANK(V10,V$5:V$19,1)</f>
        <v>6</v>
      </c>
      <c r="X10" s="143">
        <v>41.38</v>
      </c>
      <c r="Y10" s="140">
        <f>RANK(X10,X$5:X$19,1)</f>
        <v>6</v>
      </c>
      <c r="Z10" s="143">
        <v>41.22</v>
      </c>
      <c r="AA10" s="140">
        <f>RANK(Z10,Z$5:Z$19,1)</f>
        <v>6</v>
      </c>
      <c r="AB10" s="139">
        <f>AVERAGEIF(D10:AA10,"&gt;25")</f>
        <v>41.405000000000001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78</v>
      </c>
      <c r="C11" s="483"/>
      <c r="D11" s="466">
        <v>41.28</v>
      </c>
      <c r="E11" s="126">
        <f>RANK(D11,D$5:D$19,1)</f>
        <v>5</v>
      </c>
      <c r="F11" s="67">
        <v>41.85</v>
      </c>
      <c r="G11" s="140">
        <f>RANK(F11,F$5:F$19,1)</f>
        <v>7</v>
      </c>
      <c r="H11" s="143">
        <v>41.94</v>
      </c>
      <c r="I11" s="140">
        <f>RANK(H11,H$5:H$19,1)</f>
        <v>7</v>
      </c>
      <c r="J11" s="143">
        <v>41.47</v>
      </c>
      <c r="K11" s="140">
        <f>RANK(J11,J$5:J$19,1)</f>
        <v>6</v>
      </c>
      <c r="L11" s="143">
        <v>41.43</v>
      </c>
      <c r="M11" s="140">
        <f>RANK(L11,L$5:L$19,1)</f>
        <v>7</v>
      </c>
      <c r="N11" s="67">
        <v>41.59</v>
      </c>
      <c r="O11" s="140">
        <f>RANK(N11,N$5:N$19,1)</f>
        <v>7</v>
      </c>
      <c r="P11" s="143">
        <v>41.6</v>
      </c>
      <c r="Q11" s="140">
        <f>RANK(P11,P$5:P$19,1)</f>
        <v>7</v>
      </c>
      <c r="R11" s="143">
        <v>42.01</v>
      </c>
      <c r="S11" s="140">
        <f>RANK(R11,R$5:R$19,1)</f>
        <v>7</v>
      </c>
      <c r="T11" s="143">
        <v>41.8</v>
      </c>
      <c r="U11" s="140">
        <f>RANK(T11,T$5:T$19,1)</f>
        <v>7</v>
      </c>
      <c r="V11" s="457">
        <v>41.75</v>
      </c>
      <c r="W11" s="140">
        <f>RANK(V11,V$5:V$19,1)</f>
        <v>7</v>
      </c>
      <c r="X11" s="143">
        <v>42.21</v>
      </c>
      <c r="Y11" s="140">
        <f>RANK(X11,X$5:X$19,1)</f>
        <v>9</v>
      </c>
      <c r="Z11" s="143">
        <v>41.79</v>
      </c>
      <c r="AA11" s="140">
        <f>RANK(Z11,Z$5:Z$19,1)</f>
        <v>7</v>
      </c>
      <c r="AB11" s="139">
        <f>AVERAGEIF(D11:AA11,"&gt;25")</f>
        <v>41.726666666666667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71</v>
      </c>
      <c r="C12" s="483"/>
      <c r="D12" s="457">
        <v>42.28</v>
      </c>
      <c r="E12" s="561">
        <f>RANK(D12,D$5:D$19,1)</f>
        <v>10</v>
      </c>
      <c r="F12" s="67">
        <v>42.11</v>
      </c>
      <c r="G12" s="140">
        <f>RANK(F12,F$5:F$19,1)</f>
        <v>8</v>
      </c>
      <c r="H12" s="143">
        <v>42.38</v>
      </c>
      <c r="I12" s="140">
        <f>RANK(H12,H$5:H$19,1)</f>
        <v>9</v>
      </c>
      <c r="J12" s="143">
        <v>42</v>
      </c>
      <c r="K12" s="140">
        <f>RANK(J12,J$5:J$19,1)</f>
        <v>8</v>
      </c>
      <c r="L12" s="143">
        <v>41.61</v>
      </c>
      <c r="M12" s="140">
        <f>RANK(L12,L$5:L$19,1)</f>
        <v>8</v>
      </c>
      <c r="N12" s="67">
        <v>42.1</v>
      </c>
      <c r="O12" s="140">
        <f>RANK(N12,N$5:N$19,1)</f>
        <v>8</v>
      </c>
      <c r="P12" s="143">
        <v>41.87</v>
      </c>
      <c r="Q12" s="140">
        <f>RANK(P12,P$5:P$19,1)</f>
        <v>8</v>
      </c>
      <c r="R12" s="143">
        <v>42.09</v>
      </c>
      <c r="S12" s="140">
        <f>RANK(R12,R$5:R$19,1)</f>
        <v>8</v>
      </c>
      <c r="T12" s="143">
        <v>41.97</v>
      </c>
      <c r="U12" s="140">
        <f>RANK(T12,T$5:T$19,1)</f>
        <v>8</v>
      </c>
      <c r="V12" s="67">
        <v>41.78</v>
      </c>
      <c r="W12" s="140">
        <f>RANK(V12,V$5:V$19,1)</f>
        <v>8</v>
      </c>
      <c r="X12" s="143">
        <v>42.04</v>
      </c>
      <c r="Y12" s="140">
        <f>RANK(X12,X$5:X$19,1)</f>
        <v>8</v>
      </c>
      <c r="Z12" s="143">
        <v>42.6</v>
      </c>
      <c r="AA12" s="140">
        <f>RANK(Z12,Z$5:Z$19,1)</f>
        <v>11</v>
      </c>
      <c r="AB12" s="139">
        <f>AVERAGEIF(D12:AA12,"&gt;25")</f>
        <v>42.069166666666668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156</v>
      </c>
      <c r="C13" s="483"/>
      <c r="D13" s="466">
        <v>41.86</v>
      </c>
      <c r="E13" s="561">
        <f>RANK(D13,D$5:D$19,1)</f>
        <v>8</v>
      </c>
      <c r="F13" s="67">
        <v>42.41</v>
      </c>
      <c r="G13" s="140">
        <f>RANK(F13,F$5:F$19,1)</f>
        <v>10</v>
      </c>
      <c r="H13" s="143">
        <v>42.09</v>
      </c>
      <c r="I13" s="140">
        <f>RANK(H13,H$5:H$19,1)</f>
        <v>8</v>
      </c>
      <c r="J13" s="143">
        <v>42.11</v>
      </c>
      <c r="K13" s="140">
        <f>RANK(J13,J$5:J$19,1)</f>
        <v>9</v>
      </c>
      <c r="L13" s="143">
        <v>41.85</v>
      </c>
      <c r="M13" s="140">
        <f>RANK(L13,L$5:L$19,1)</f>
        <v>9</v>
      </c>
      <c r="N13" s="67">
        <v>42.18</v>
      </c>
      <c r="O13" s="140">
        <f>RANK(N13,N$5:N$19,1)</f>
        <v>9</v>
      </c>
      <c r="P13" s="143">
        <v>42.13</v>
      </c>
      <c r="Q13" s="140">
        <f>RANK(P13,P$5:P$19,1)</f>
        <v>9</v>
      </c>
      <c r="R13" s="548">
        <v>42.19</v>
      </c>
      <c r="S13" s="140">
        <f>RANK(R13,R$5:R$19,1)</f>
        <v>9</v>
      </c>
      <c r="T13" s="143">
        <v>43.02</v>
      </c>
      <c r="U13" s="140">
        <f>RANK(T13,T$5:T$19,1)</f>
        <v>11</v>
      </c>
      <c r="V13" s="67">
        <v>42.4</v>
      </c>
      <c r="W13" s="140">
        <f>RANK(V13,V$5:V$19,1)</f>
        <v>11</v>
      </c>
      <c r="X13" s="143">
        <v>41.88</v>
      </c>
      <c r="Y13" s="140">
        <f>RANK(X13,X$5:X$19,1)</f>
        <v>7</v>
      </c>
      <c r="Z13" s="143">
        <v>42.03</v>
      </c>
      <c r="AA13" s="140">
        <f>RANK(Z13,Z$5:Z$19,1)</f>
        <v>8</v>
      </c>
      <c r="AB13" s="139">
        <f>AVERAGEIF(D13:AA13,"&gt;25")</f>
        <v>42.179166666666667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157</v>
      </c>
      <c r="C14" s="483"/>
      <c r="D14" s="466">
        <v>42.14</v>
      </c>
      <c r="E14" s="126">
        <f>RANK(D14,D$5:D$19,1)</f>
        <v>9</v>
      </c>
      <c r="F14" s="457">
        <v>42.38</v>
      </c>
      <c r="G14" s="140">
        <f>RANK(F14,F$5:F$19,1)</f>
        <v>9</v>
      </c>
      <c r="H14" s="143">
        <v>42.85</v>
      </c>
      <c r="I14" s="140">
        <f>RANK(H14,H$5:H$19,1)</f>
        <v>10</v>
      </c>
      <c r="J14" s="143">
        <v>42.97</v>
      </c>
      <c r="K14" s="140">
        <f>RANK(J14,J$5:J$19,1)</f>
        <v>11</v>
      </c>
      <c r="L14" s="143">
        <v>42.38</v>
      </c>
      <c r="M14" s="140">
        <f>RANK(L14,L$5:L$19,1)</f>
        <v>11</v>
      </c>
      <c r="N14" s="67">
        <v>42.88</v>
      </c>
      <c r="O14" s="140">
        <f>RANK(N14,N$5:N$19,1)</f>
        <v>11</v>
      </c>
      <c r="P14" s="143">
        <v>42.65</v>
      </c>
      <c r="Q14" s="140">
        <f>RANK(P14,P$5:P$19,1)</f>
        <v>11</v>
      </c>
      <c r="R14" s="143">
        <v>42.21</v>
      </c>
      <c r="S14" s="140">
        <f>RANK(R14,R$5:R$19,1)</f>
        <v>10</v>
      </c>
      <c r="T14" s="143">
        <v>42.38</v>
      </c>
      <c r="U14" s="140">
        <f>RANK(T14,T$5:T$19,1)</f>
        <v>9</v>
      </c>
      <c r="V14" s="67">
        <v>42.38</v>
      </c>
      <c r="W14" s="140">
        <f>RANK(V14,V$5:V$19,1)</f>
        <v>10</v>
      </c>
      <c r="X14" s="143">
        <v>42.54</v>
      </c>
      <c r="Y14" s="140">
        <f>RANK(X14,X$5:X$19,1)</f>
        <v>10</v>
      </c>
      <c r="Z14" s="143">
        <v>42.31</v>
      </c>
      <c r="AA14" s="140">
        <f>RANK(Z14,Z$5:Z$19,1)</f>
        <v>9</v>
      </c>
      <c r="AB14" s="139">
        <f>AVERAGEIF(D14:AA14,"&gt;25")</f>
        <v>42.505833333333335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142</v>
      </c>
      <c r="C15" s="483"/>
      <c r="D15" s="466">
        <v>42.34</v>
      </c>
      <c r="E15" s="126">
        <f>RANK(D15,D$5:D$19,1)</f>
        <v>11</v>
      </c>
      <c r="F15" s="67">
        <v>42.52</v>
      </c>
      <c r="G15" s="140">
        <f>RANK(F15,F$5:F$19,1)</f>
        <v>11</v>
      </c>
      <c r="H15" s="143">
        <v>43.29</v>
      </c>
      <c r="I15" s="140">
        <f>RANK(H15,H$5:H$19,1)</f>
        <v>11</v>
      </c>
      <c r="J15" s="143">
        <v>42.61</v>
      </c>
      <c r="K15" s="140">
        <f>RANK(J15,J$5:J$19,1)</f>
        <v>10</v>
      </c>
      <c r="L15" s="143">
        <v>42.34</v>
      </c>
      <c r="M15" s="140">
        <f>RANK(L15,L$5:L$19,1)</f>
        <v>10</v>
      </c>
      <c r="N15" s="67">
        <v>42.56</v>
      </c>
      <c r="O15" s="140">
        <f>RANK(N15,N$5:N$19,1)</f>
        <v>10</v>
      </c>
      <c r="P15" s="143">
        <v>42.27</v>
      </c>
      <c r="Q15" s="140">
        <f>RANK(P15,P$5:P$19,1)</f>
        <v>10</v>
      </c>
      <c r="R15" s="143">
        <v>42.55</v>
      </c>
      <c r="S15" s="140">
        <f>RANK(R15,R$5:R$19,1)</f>
        <v>11</v>
      </c>
      <c r="T15" s="143">
        <v>42.86</v>
      </c>
      <c r="U15" s="140">
        <f>RANK(T15,T$5:T$19,1)</f>
        <v>10</v>
      </c>
      <c r="V15" s="67">
        <v>42.08</v>
      </c>
      <c r="W15" s="140">
        <f>RANK(V15,V$5:V$19,1)</f>
        <v>9</v>
      </c>
      <c r="X15" s="548">
        <v>42.56</v>
      </c>
      <c r="Y15" s="140">
        <f>RANK(X15,X$5:X$19,1)</f>
        <v>11</v>
      </c>
      <c r="Z15" s="143">
        <v>42.44</v>
      </c>
      <c r="AA15" s="140">
        <f>RANK(Z15,Z$5:Z$19,1)</f>
        <v>10</v>
      </c>
      <c r="AB15" s="139">
        <f>AVERAGEIF(D15:AA15,"&gt;25")</f>
        <v>42.535000000000004</v>
      </c>
      <c r="AC15" s="64"/>
    </row>
    <row r="16" spans="1:29" ht="30" hidden="1" customHeight="1" thickBot="1" x14ac:dyDescent="0.25">
      <c r="A16" s="87" t="e">
        <f ca="1">RANK(AB16,AB$5:OFFSET(AB$5,0,0,COUNTA(B$5:B$19)),1)</f>
        <v>#DIV/0!</v>
      </c>
      <c r="B16" s="60"/>
      <c r="C16" s="483"/>
      <c r="D16" s="466"/>
      <c r="E16" s="561" t="e">
        <f t="shared" ref="E5:E19" si="0">RANK(D16,D$5:D$19,1)</f>
        <v>#N/A</v>
      </c>
      <c r="F16" s="67"/>
      <c r="G16" s="140" t="e">
        <f t="shared" ref="G5:G19" si="1">RANK(F16,F$5:F$19,1)</f>
        <v>#N/A</v>
      </c>
      <c r="H16" s="143"/>
      <c r="I16" s="140" t="e">
        <f t="shared" ref="I5:I19" si="2">RANK(H16,H$5:H$19,1)</f>
        <v>#N/A</v>
      </c>
      <c r="J16" s="143"/>
      <c r="K16" s="140" t="e">
        <f t="shared" ref="K5:K19" si="3">RANK(J16,J$5:J$19,1)</f>
        <v>#N/A</v>
      </c>
      <c r="L16" s="143"/>
      <c r="M16" s="140" t="e">
        <f t="shared" ref="M5:M19" si="4">RANK(L16,L$5:L$19,1)</f>
        <v>#N/A</v>
      </c>
      <c r="N16" s="67"/>
      <c r="O16" s="140" t="e">
        <f t="shared" ref="O5:O19" si="5">RANK(N16,N$5:N$19,1)</f>
        <v>#N/A</v>
      </c>
      <c r="P16" s="143"/>
      <c r="Q16" s="140" t="e">
        <f t="shared" ref="Q5:Q19" si="6">RANK(P16,P$5:P$19,1)</f>
        <v>#N/A</v>
      </c>
      <c r="R16" s="143"/>
      <c r="S16" s="140" t="e">
        <f t="shared" ref="S5:S19" si="7">RANK(R16,R$5:R$19,1)</f>
        <v>#N/A</v>
      </c>
      <c r="T16" s="143"/>
      <c r="U16" s="140" t="e">
        <f t="shared" ref="U5:U19" si="8">RANK(T16,T$5:T$19,1)</f>
        <v>#N/A</v>
      </c>
      <c r="V16" s="67"/>
      <c r="W16" s="140" t="e">
        <f t="shared" ref="W5:W19" si="9">RANK(V16,V$5:V$19,1)</f>
        <v>#N/A</v>
      </c>
      <c r="X16" s="143"/>
      <c r="Y16" s="140" t="e">
        <f t="shared" ref="Y5:Y19" si="10">RANK(X16,X$5:X$19,1)</f>
        <v>#N/A</v>
      </c>
      <c r="Z16" s="143"/>
      <c r="AA16" s="140" t="e">
        <f t="shared" ref="AA5:AA19" si="11">RANK(Z16,Z$5:Z$19,1)</f>
        <v>#N/A</v>
      </c>
      <c r="AB16" s="139" t="e">
        <f t="shared" ref="AB5:AB19" si="12">AVERAGEIF(D16:AA16,"&gt;25")</f>
        <v>#DIV/0!</v>
      </c>
      <c r="AC16" s="64"/>
    </row>
    <row r="17" spans="1:29" ht="30" hidden="1" customHeight="1" thickBot="1" x14ac:dyDescent="0.25">
      <c r="A17" s="87" t="e">
        <f ca="1">RANK(AB17,AB$5:OFFSET(AB$5,0,0,COUNTA(B$5:B$19)),1)</f>
        <v>#DIV/0!</v>
      </c>
      <c r="B17" s="60"/>
      <c r="C17" s="483"/>
      <c r="D17" s="466"/>
      <c r="E17" s="561" t="e">
        <f t="shared" si="0"/>
        <v>#N/A</v>
      </c>
      <c r="F17" s="67"/>
      <c r="G17" s="140" t="e">
        <f t="shared" si="1"/>
        <v>#N/A</v>
      </c>
      <c r="H17" s="143"/>
      <c r="I17" s="140" t="e">
        <f t="shared" si="2"/>
        <v>#N/A</v>
      </c>
      <c r="J17" s="143"/>
      <c r="K17" s="140" t="e">
        <f t="shared" si="3"/>
        <v>#N/A</v>
      </c>
      <c r="L17" s="143"/>
      <c r="M17" s="140" t="e">
        <f t="shared" si="4"/>
        <v>#N/A</v>
      </c>
      <c r="N17" s="67"/>
      <c r="O17" s="140" t="e">
        <f t="shared" si="5"/>
        <v>#N/A</v>
      </c>
      <c r="P17" s="143"/>
      <c r="Q17" s="140" t="e">
        <f t="shared" si="6"/>
        <v>#N/A</v>
      </c>
      <c r="R17" s="143"/>
      <c r="S17" s="140" t="e">
        <f t="shared" si="7"/>
        <v>#N/A</v>
      </c>
      <c r="T17" s="143"/>
      <c r="U17" s="140" t="e">
        <f t="shared" si="8"/>
        <v>#N/A</v>
      </c>
      <c r="V17" s="67"/>
      <c r="W17" s="140" t="e">
        <f t="shared" si="9"/>
        <v>#N/A</v>
      </c>
      <c r="X17" s="143"/>
      <c r="Y17" s="140" t="e">
        <f t="shared" si="10"/>
        <v>#N/A</v>
      </c>
      <c r="Z17" s="143"/>
      <c r="AA17" s="140" t="e">
        <f t="shared" si="11"/>
        <v>#N/A</v>
      </c>
      <c r="AB17" s="139" t="e">
        <f t="shared" si="12"/>
        <v>#DIV/0!</v>
      </c>
      <c r="AC17" s="64"/>
    </row>
    <row r="18" spans="1:29" ht="30" hidden="1" customHeight="1" thickBot="1" x14ac:dyDescent="0.25">
      <c r="A18" s="87" t="e">
        <f ca="1">RANK(AB18,AB$5:OFFSET(AB$5,0,0,COUNTA(B$5:B$19)),1)</f>
        <v>#DIV/0!</v>
      </c>
      <c r="B18" s="60"/>
      <c r="C18" s="483"/>
      <c r="D18" s="466"/>
      <c r="E18" s="561" t="e">
        <f t="shared" si="0"/>
        <v>#N/A</v>
      </c>
      <c r="F18" s="67"/>
      <c r="G18" s="140" t="e">
        <f t="shared" si="1"/>
        <v>#N/A</v>
      </c>
      <c r="H18" s="143"/>
      <c r="I18" s="140" t="e">
        <f t="shared" si="2"/>
        <v>#N/A</v>
      </c>
      <c r="J18" s="143"/>
      <c r="K18" s="140" t="e">
        <f t="shared" si="3"/>
        <v>#N/A</v>
      </c>
      <c r="L18" s="143"/>
      <c r="M18" s="140" t="e">
        <f t="shared" si="4"/>
        <v>#N/A</v>
      </c>
      <c r="N18" s="67"/>
      <c r="O18" s="140" t="e">
        <f t="shared" si="5"/>
        <v>#N/A</v>
      </c>
      <c r="P18" s="143"/>
      <c r="Q18" s="140" t="e">
        <f t="shared" si="6"/>
        <v>#N/A</v>
      </c>
      <c r="R18" s="143"/>
      <c r="S18" s="140" t="e">
        <f t="shared" si="7"/>
        <v>#N/A</v>
      </c>
      <c r="T18" s="143"/>
      <c r="U18" s="140" t="e">
        <f t="shared" si="8"/>
        <v>#N/A</v>
      </c>
      <c r="V18" s="67"/>
      <c r="W18" s="140" t="e">
        <f t="shared" si="9"/>
        <v>#N/A</v>
      </c>
      <c r="X18" s="143"/>
      <c r="Y18" s="140" t="e">
        <f t="shared" si="10"/>
        <v>#N/A</v>
      </c>
      <c r="Z18" s="143"/>
      <c r="AA18" s="140" t="e">
        <f t="shared" si="11"/>
        <v>#N/A</v>
      </c>
      <c r="AB18" s="139" t="e">
        <f t="shared" si="12"/>
        <v>#DIV/0!</v>
      </c>
      <c r="AC18" s="64"/>
    </row>
    <row r="19" spans="1:29" ht="30" hidden="1" customHeight="1" thickBot="1" x14ac:dyDescent="0.25">
      <c r="A19" s="87" t="e">
        <f ca="1">RANK(AB19,AB$5:OFFSET(AB$5,0,0,COUNTA(B$5:B$19)),1)</f>
        <v>#DIV/0!</v>
      </c>
      <c r="B19" s="60"/>
      <c r="C19" s="483"/>
      <c r="D19" s="466"/>
      <c r="E19" s="561" t="e">
        <f t="shared" si="0"/>
        <v>#N/A</v>
      </c>
      <c r="F19" s="67"/>
      <c r="G19" s="140" t="e">
        <f t="shared" si="1"/>
        <v>#N/A</v>
      </c>
      <c r="H19" s="143"/>
      <c r="I19" s="140" t="e">
        <f t="shared" si="2"/>
        <v>#N/A</v>
      </c>
      <c r="J19" s="143"/>
      <c r="K19" s="140" t="e">
        <f t="shared" si="3"/>
        <v>#N/A</v>
      </c>
      <c r="L19" s="143"/>
      <c r="M19" s="140" t="e">
        <f t="shared" si="4"/>
        <v>#N/A</v>
      </c>
      <c r="N19" s="67"/>
      <c r="O19" s="140" t="e">
        <f t="shared" si="5"/>
        <v>#N/A</v>
      </c>
      <c r="P19" s="143"/>
      <c r="Q19" s="140" t="e">
        <f t="shared" si="6"/>
        <v>#N/A</v>
      </c>
      <c r="R19" s="143"/>
      <c r="S19" s="140" t="e">
        <f t="shared" si="7"/>
        <v>#N/A</v>
      </c>
      <c r="T19" s="143"/>
      <c r="U19" s="140" t="e">
        <f t="shared" si="8"/>
        <v>#N/A</v>
      </c>
      <c r="V19" s="67"/>
      <c r="W19" s="140" t="e">
        <f t="shared" si="9"/>
        <v>#N/A</v>
      </c>
      <c r="X19" s="143"/>
      <c r="Y19" s="140" t="e">
        <f t="shared" si="10"/>
        <v>#N/A</v>
      </c>
      <c r="Z19" s="143"/>
      <c r="AA19" s="140" t="e">
        <f t="shared" si="11"/>
        <v>#N/A</v>
      </c>
      <c r="AB19" s="139" t="e">
        <f t="shared" si="12"/>
        <v>#DIV/0!</v>
      </c>
      <c r="AC19" s="64"/>
    </row>
    <row r="20" spans="1:29" ht="30" customHeight="1" thickBot="1" x14ac:dyDescent="0.25">
      <c r="A20" s="586" t="s">
        <v>143</v>
      </c>
      <c r="B20" s="591"/>
      <c r="C20" s="551">
        <v>10</v>
      </c>
      <c r="D20" s="544">
        <f ca="1">AVERAGEIF(OFFSET(D5,0,0,$C20), "&gt;25")</f>
        <v>41.375999999999998</v>
      </c>
      <c r="E20" s="543">
        <f ca="1">RANK(D20,$D21:$O21,1)</f>
        <v>2</v>
      </c>
      <c r="F20" s="544">
        <f ca="1">AVERAGEIF(OFFSET(F5,0,0,$C20), "&gt;25")</f>
        <v>41.54</v>
      </c>
      <c r="G20" s="543">
        <f ca="1">RANK(F20,$D21:$O21,1)</f>
        <v>7</v>
      </c>
      <c r="H20" s="469">
        <f ca="1">AVERAGEIF(OFFSET(H5,0,0,$C20), "&gt;25")</f>
        <v>41.669000000000004</v>
      </c>
      <c r="I20" s="543">
        <f ca="1">RANK(H20,$D21:$O21,1)</f>
        <v>12</v>
      </c>
      <c r="J20" s="544">
        <f ca="1">AVERAGEIF(OFFSET(J5,0,0,$C20), "&gt;25")</f>
        <v>41.577000000000012</v>
      </c>
      <c r="K20" s="543">
        <f ca="1">RANK(J20,$D21:$O21,1)</f>
        <v>9</v>
      </c>
      <c r="L20" s="469">
        <f ca="1">AVERAGEIF(OFFSET(L5,0,0,$C20), "&gt;25")</f>
        <v>41.295000000000002</v>
      </c>
      <c r="M20" s="543">
        <f ca="1">RANK(L20,$D21:$O21,1)</f>
        <v>1</v>
      </c>
      <c r="N20" s="544">
        <f ca="1">AVERAGEIF(OFFSET(N5,0,0,$C20), "&gt;25")</f>
        <v>41.631999999999998</v>
      </c>
      <c r="O20" s="543">
        <f ca="1">RANK(N20,$D21:$O21,1)</f>
        <v>11</v>
      </c>
      <c r="P20" s="469">
        <f ca="1">AVERAGEIF(OFFSET(P5,0,0,$C20), "&gt;25")</f>
        <v>41.515000000000001</v>
      </c>
      <c r="Q20" s="543">
        <f ca="1">RANK(P20,$D21:$O21,1)</f>
        <v>5</v>
      </c>
      <c r="R20" s="544">
        <f ca="1">AVERAGEIF(OFFSET(R5,0,0,$C20), "&gt;25")</f>
        <v>41.575000000000003</v>
      </c>
      <c r="S20" s="543">
        <f ca="1">RANK(R20,$D21:$O21,1)</f>
        <v>8</v>
      </c>
      <c r="T20" s="469">
        <f ca="1">AVERAGEIF(OFFSET(T5,0,0,$C20), "&gt;25")</f>
        <v>41.603999999999999</v>
      </c>
      <c r="U20" s="543">
        <f ca="1">RANK(T20,$D21:$O21,1)</f>
        <v>10</v>
      </c>
      <c r="V20" s="544">
        <f ca="1">AVERAGEIF(OFFSET(V5,0,0,$C20), "&gt;25")</f>
        <v>41.500999999999998</v>
      </c>
      <c r="W20" s="543">
        <f ca="1">RANK(V20,$D21:$O21,1)</f>
        <v>4</v>
      </c>
      <c r="X20" s="544">
        <f ca="1">AVERAGEIF(OFFSET(X5,0,0,$C20), "&gt;25")</f>
        <v>41.516000000000005</v>
      </c>
      <c r="Y20" s="543">
        <f ca="1">RANK(X20,$D21:$O21,1)</f>
        <v>6</v>
      </c>
      <c r="Z20" s="544">
        <f ca="1">AVERAGEIF(OFFSET(Z5,0,0,$C20), "&gt;25")</f>
        <v>41.400000000000006</v>
      </c>
      <c r="AA20" s="543">
        <f ca="1">RANK(Z20,$D21:$O21,1)</f>
        <v>3</v>
      </c>
      <c r="AB20" s="545">
        <f>AVERAGEIF(AB5:AB19, "&gt;25")</f>
        <v>41.609242424242424</v>
      </c>
    </row>
    <row r="21" spans="1:29" ht="30" hidden="1" customHeight="1" x14ac:dyDescent="0.2">
      <c r="D21" s="547">
        <f ca="1">OFFSET($D$20,0,(COLUMN()-4)*2 )</f>
        <v>41.375999999999998</v>
      </c>
      <c r="E21" s="547">
        <f t="shared" ref="E21:O21" ca="1" si="13">OFFSET($D$20,0,(COLUMN()-4)*2 )</f>
        <v>41.54</v>
      </c>
      <c r="F21" s="547">
        <f t="shared" ca="1" si="13"/>
        <v>41.669000000000004</v>
      </c>
      <c r="G21" s="547">
        <f t="shared" ca="1" si="13"/>
        <v>41.577000000000012</v>
      </c>
      <c r="H21" s="547">
        <f t="shared" ca="1" si="13"/>
        <v>41.295000000000002</v>
      </c>
      <c r="I21" s="547">
        <f t="shared" ca="1" si="13"/>
        <v>41.631999999999998</v>
      </c>
      <c r="J21" s="547">
        <f t="shared" ca="1" si="13"/>
        <v>41.515000000000001</v>
      </c>
      <c r="K21" s="547">
        <f t="shared" ca="1" si="13"/>
        <v>41.575000000000003</v>
      </c>
      <c r="L21" s="547">
        <f t="shared" ca="1" si="13"/>
        <v>41.603999999999999</v>
      </c>
      <c r="M21" s="547">
        <f t="shared" ca="1" si="13"/>
        <v>41.500999999999998</v>
      </c>
      <c r="N21" s="547">
        <f t="shared" ca="1" si="13"/>
        <v>41.516000000000005</v>
      </c>
      <c r="O21" s="547">
        <f t="shared" ca="1" si="13"/>
        <v>41.400000000000006</v>
      </c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7"/>
      <c r="AA21" s="547"/>
    </row>
    <row r="22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0:B20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A5" sqref="A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158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9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11</v>
      </c>
      <c r="C5" s="141">
        <v>7.5</v>
      </c>
      <c r="D5" s="130">
        <v>40.94</v>
      </c>
      <c r="E5" s="87">
        <f>RANK(D5,D$5:D$28,1)</f>
        <v>1</v>
      </c>
      <c r="F5" s="130">
        <v>40.909999999999997</v>
      </c>
      <c r="G5" s="146">
        <f>RANK(F5,F$5:F$28,1)</f>
        <v>3</v>
      </c>
      <c r="H5" s="550">
        <v>40.700000000000003</v>
      </c>
      <c r="I5" s="146">
        <f>RANK(H5,H$5:H$28,1)</f>
        <v>1</v>
      </c>
      <c r="J5" s="538">
        <v>41.08</v>
      </c>
      <c r="K5" s="146">
        <f>RANK(J5,J$5:J$28,1)</f>
        <v>3</v>
      </c>
      <c r="L5" s="538">
        <v>41.2</v>
      </c>
      <c r="M5" s="146">
        <f>RANK(L5,L$5:L$28,1)</f>
        <v>3</v>
      </c>
      <c r="N5" s="130">
        <v>40.98</v>
      </c>
      <c r="O5" s="146">
        <f>RANK(N5,N$5:N$28,1)</f>
        <v>4</v>
      </c>
      <c r="P5" s="538">
        <v>41.05</v>
      </c>
      <c r="Q5" s="146">
        <f>RANK(P5,P$5:P$28,1)</f>
        <v>3</v>
      </c>
      <c r="R5" s="538">
        <v>41.12</v>
      </c>
      <c r="S5" s="146">
        <f>RANK(R5,R$5:R$28,1)</f>
        <v>1</v>
      </c>
      <c r="T5" s="538">
        <v>41</v>
      </c>
      <c r="U5" s="146">
        <f>RANK(T5,T$5:T$28,1)</f>
        <v>1</v>
      </c>
      <c r="V5" s="130">
        <v>40.909999999999997</v>
      </c>
      <c r="W5" s="146">
        <f>RANK(V5,V$5:V$28,1)</f>
        <v>2</v>
      </c>
      <c r="X5" s="538">
        <v>40.96</v>
      </c>
      <c r="Y5" s="146">
        <f>RANK(X5,X$5:X$28,1)</f>
        <v>1</v>
      </c>
      <c r="Z5" s="538">
        <v>40.840000000000003</v>
      </c>
      <c r="AA5" s="146">
        <f>RANK(Z5,Z$5:Z$28,1)</f>
        <v>1</v>
      </c>
      <c r="AB5" s="139">
        <f>AVERAGEIF(D5:AA5,"&gt;25")</f>
        <v>40.974166666666662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48</v>
      </c>
      <c r="C6" s="483" t="s">
        <v>8</v>
      </c>
      <c r="D6" s="67">
        <v>41.03</v>
      </c>
      <c r="E6" s="126">
        <f>RANK(D6,D$5:D$28,1)</f>
        <v>3</v>
      </c>
      <c r="F6" s="67">
        <v>40.880000000000003</v>
      </c>
      <c r="G6" s="140">
        <f>RANK(F6,F$5:F$28,1)</f>
        <v>2</v>
      </c>
      <c r="H6" s="143">
        <v>40.770000000000003</v>
      </c>
      <c r="I6" s="140">
        <f>RANK(H6,H$5:H$28,1)</f>
        <v>2</v>
      </c>
      <c r="J6" s="143">
        <v>40.729999999999997</v>
      </c>
      <c r="K6" s="140">
        <f>RANK(J6,J$5:J$28,1)</f>
        <v>1</v>
      </c>
      <c r="L6" s="143">
        <v>41.02</v>
      </c>
      <c r="M6" s="140">
        <f>RANK(L6,L$5:L$28,1)</f>
        <v>2</v>
      </c>
      <c r="N6" s="67">
        <v>40.78</v>
      </c>
      <c r="O6" s="140">
        <f>RANK(N6,N$5:N$28,1)</f>
        <v>1</v>
      </c>
      <c r="P6" s="548">
        <v>40.9</v>
      </c>
      <c r="Q6" s="140">
        <f>RANK(P6,P$5:P$28,1)</f>
        <v>1</v>
      </c>
      <c r="R6" s="143">
        <v>41.63</v>
      </c>
      <c r="S6" s="140">
        <f>RANK(R6,R$5:R$28,1)</f>
        <v>6</v>
      </c>
      <c r="T6" s="143">
        <v>41.21</v>
      </c>
      <c r="U6" s="140">
        <f>RANK(T6,T$5:T$28,1)</f>
        <v>5</v>
      </c>
      <c r="V6" s="67">
        <v>40.950000000000003</v>
      </c>
      <c r="W6" s="140">
        <f>RANK(V6,V$5:V$28,1)</f>
        <v>3</v>
      </c>
      <c r="X6" s="143">
        <v>41.24</v>
      </c>
      <c r="Y6" s="140">
        <f>RANK(X6,X$5:X$28,1)</f>
        <v>5</v>
      </c>
      <c r="Z6" s="143">
        <v>40.909999999999997</v>
      </c>
      <c r="AA6" s="140">
        <f>RANK(Z6,Z$5:Z$28,1)</f>
        <v>3</v>
      </c>
      <c r="AB6" s="139">
        <f>AVERAGEIF(D6:AA6,"&gt;25")</f>
        <v>41.004166666666663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25</v>
      </c>
      <c r="C7" s="483" t="s">
        <v>8</v>
      </c>
      <c r="D7" s="67">
        <v>41.02</v>
      </c>
      <c r="E7" s="126">
        <f>RANK(D7,D$5:D$28,1)</f>
        <v>2</v>
      </c>
      <c r="F7" s="67">
        <v>40.78</v>
      </c>
      <c r="G7" s="140">
        <f>RANK(F7,F$5:F$28,1)</f>
        <v>1</v>
      </c>
      <c r="H7" s="143">
        <v>40.909999999999997</v>
      </c>
      <c r="I7" s="140">
        <f>RANK(H7,H$5:H$28,1)</f>
        <v>3</v>
      </c>
      <c r="J7" s="143">
        <v>41.23</v>
      </c>
      <c r="K7" s="140">
        <f>RANK(J7,J$5:J$28,1)</f>
        <v>6</v>
      </c>
      <c r="L7" s="143">
        <v>40.9</v>
      </c>
      <c r="M7" s="140">
        <f>RANK(L7,L$5:L$28,1)</f>
        <v>1</v>
      </c>
      <c r="N7" s="457">
        <v>40.869999999999997</v>
      </c>
      <c r="O7" s="140">
        <f>RANK(N7,N$5:N$28,1)</f>
        <v>2</v>
      </c>
      <c r="P7" s="143">
        <v>41.33</v>
      </c>
      <c r="Q7" s="140">
        <f>RANK(P7,P$5:P$28,1)</f>
        <v>6</v>
      </c>
      <c r="R7" s="143">
        <v>41.31</v>
      </c>
      <c r="S7" s="140">
        <f>RANK(R7,R$5:R$28,1)</f>
        <v>3</v>
      </c>
      <c r="T7" s="143">
        <v>41.02</v>
      </c>
      <c r="U7" s="140">
        <f>RANK(T7,T$5:T$28,1)</f>
        <v>2</v>
      </c>
      <c r="V7" s="67">
        <v>41.09</v>
      </c>
      <c r="W7" s="140">
        <f>RANK(V7,V$5:V$28,1)</f>
        <v>5</v>
      </c>
      <c r="X7" s="143">
        <v>41.03</v>
      </c>
      <c r="Y7" s="140">
        <f>RANK(X7,X$5:X$28,1)</f>
        <v>3</v>
      </c>
      <c r="Z7" s="143">
        <v>40.880000000000003</v>
      </c>
      <c r="AA7" s="140">
        <f>RANK(Z7,Z$5:Z$28,1)</f>
        <v>2</v>
      </c>
      <c r="AB7" s="139">
        <f>AVERAGEIF(D7:AA7,"&gt;25")</f>
        <v>41.030833333333334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7</v>
      </c>
      <c r="C8" s="483" t="s">
        <v>8</v>
      </c>
      <c r="D8" s="67">
        <v>41.49</v>
      </c>
      <c r="E8" s="126">
        <f>RANK(D8,D$5:D$28,1)</f>
        <v>7</v>
      </c>
      <c r="F8" s="67">
        <v>41.23</v>
      </c>
      <c r="G8" s="140">
        <f>RANK(F8,F$5:F$28,1)</f>
        <v>4</v>
      </c>
      <c r="H8" s="143">
        <v>41.11</v>
      </c>
      <c r="I8" s="140">
        <f>RANK(H8,H$5:H$28,1)</f>
        <v>4</v>
      </c>
      <c r="J8" s="143">
        <v>40.96</v>
      </c>
      <c r="K8" s="140">
        <f>RANK(J8,J$5:J$28,1)</f>
        <v>2</v>
      </c>
      <c r="L8" s="143">
        <v>41.2</v>
      </c>
      <c r="M8" s="140">
        <f>RANK(L8,L$5:L$28,1)</f>
        <v>3</v>
      </c>
      <c r="N8" s="67">
        <v>40.950000000000003</v>
      </c>
      <c r="O8" s="140">
        <f>RANK(N8,N$5:N$28,1)</f>
        <v>3</v>
      </c>
      <c r="P8" s="143">
        <v>41.25</v>
      </c>
      <c r="Q8" s="140">
        <f>RANK(P8,P$5:P$28,1)</f>
        <v>5</v>
      </c>
      <c r="R8" s="143">
        <v>41.2</v>
      </c>
      <c r="S8" s="140">
        <f>RANK(R8,R$5:R$28,1)</f>
        <v>2</v>
      </c>
      <c r="T8" s="143">
        <v>41.21</v>
      </c>
      <c r="U8" s="140">
        <f>RANK(T8,T$5:T$28,1)</f>
        <v>5</v>
      </c>
      <c r="V8" s="67">
        <v>41.08</v>
      </c>
      <c r="W8" s="140">
        <f>RANK(V8,V$5:V$28,1)</f>
        <v>4</v>
      </c>
      <c r="X8" s="143">
        <v>40.98</v>
      </c>
      <c r="Y8" s="140">
        <f>RANK(X8,X$5:X$28,1)</f>
        <v>2</v>
      </c>
      <c r="Z8" s="548">
        <v>40.94</v>
      </c>
      <c r="AA8" s="140">
        <f>RANK(Z8,Z$5:Z$28,1)</f>
        <v>4</v>
      </c>
      <c r="AB8" s="139">
        <f>AVERAGEIF(D8:AA8,"&gt;25")</f>
        <v>41.133333333333333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78</v>
      </c>
      <c r="C9" s="483">
        <v>7.5</v>
      </c>
      <c r="D9" s="67">
        <v>41.06</v>
      </c>
      <c r="E9" s="126">
        <f>RANK(D9,D$5:D$28,1)</f>
        <v>4</v>
      </c>
      <c r="F9" s="67">
        <v>41.24</v>
      </c>
      <c r="G9" s="140">
        <f>RANK(F9,F$5:F$28,1)</f>
        <v>5</v>
      </c>
      <c r="H9" s="143">
        <v>41.23</v>
      </c>
      <c r="I9" s="140">
        <f>RANK(H9,H$5:H$28,1)</f>
        <v>6</v>
      </c>
      <c r="J9" s="143">
        <v>41.22</v>
      </c>
      <c r="K9" s="140">
        <f>RANK(J9,J$5:J$28,1)</f>
        <v>5</v>
      </c>
      <c r="L9" s="143">
        <v>41.34</v>
      </c>
      <c r="M9" s="140">
        <f>RANK(L9,L$5:L$28,1)</f>
        <v>5</v>
      </c>
      <c r="N9" s="67">
        <v>41.14</v>
      </c>
      <c r="O9" s="140">
        <f>RANK(N9,N$5:N$28,1)</f>
        <v>5</v>
      </c>
      <c r="P9" s="143">
        <v>41.02</v>
      </c>
      <c r="Q9" s="140">
        <f>RANK(P9,P$5:P$28,1)</f>
        <v>2</v>
      </c>
      <c r="R9" s="143">
        <v>41.4</v>
      </c>
      <c r="S9" s="140">
        <f>RANK(R9,R$5:R$28,1)</f>
        <v>4</v>
      </c>
      <c r="T9" s="143">
        <v>41.1</v>
      </c>
      <c r="U9" s="140">
        <f>RANK(T9,T$5:T$28,1)</f>
        <v>4</v>
      </c>
      <c r="V9" s="67">
        <v>40.81</v>
      </c>
      <c r="W9" s="140">
        <f>RANK(V9,V$5:V$28,1)</f>
        <v>1</v>
      </c>
      <c r="X9" s="548">
        <v>41.4</v>
      </c>
      <c r="Y9" s="140">
        <f>RANK(X9,X$5:X$28,1)</f>
        <v>6</v>
      </c>
      <c r="Z9" s="143">
        <v>41.48</v>
      </c>
      <c r="AA9" s="140">
        <f>RANK(Z9,Z$5:Z$28,1)</f>
        <v>6</v>
      </c>
      <c r="AB9" s="139">
        <f>AVERAGEIF(D9:AA9,"&gt;25")</f>
        <v>41.203333333333333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71</v>
      </c>
      <c r="C10" s="483" t="s">
        <v>8</v>
      </c>
      <c r="D10" s="457">
        <v>41.31</v>
      </c>
      <c r="E10" s="126">
        <f>RANK(D10,D$5:D$28,1)</f>
        <v>5</v>
      </c>
      <c r="F10" s="67">
        <v>41.55</v>
      </c>
      <c r="G10" s="140">
        <f>RANK(F10,F$5:F$28,1)</f>
        <v>7</v>
      </c>
      <c r="H10" s="143">
        <v>41.46</v>
      </c>
      <c r="I10" s="140">
        <f>RANK(H10,H$5:H$28,1)</f>
        <v>7</v>
      </c>
      <c r="J10" s="143">
        <v>41.43</v>
      </c>
      <c r="K10" s="140">
        <f>RANK(J10,J$5:J$28,1)</f>
        <v>7</v>
      </c>
      <c r="L10" s="143">
        <v>41.72</v>
      </c>
      <c r="M10" s="140">
        <f>RANK(L10,L$5:L$28,1)</f>
        <v>7</v>
      </c>
      <c r="N10" s="67">
        <v>41.33</v>
      </c>
      <c r="O10" s="140">
        <f>RANK(N10,N$5:N$28,1)</f>
        <v>6</v>
      </c>
      <c r="P10" s="143">
        <v>41.24</v>
      </c>
      <c r="Q10" s="140">
        <f>RANK(P10,P$5:P$28,1)</f>
        <v>4</v>
      </c>
      <c r="R10" s="143">
        <v>41.47</v>
      </c>
      <c r="S10" s="140">
        <f>RANK(R10,R$5:R$28,1)</f>
        <v>5</v>
      </c>
      <c r="T10" s="143">
        <v>41.08</v>
      </c>
      <c r="U10" s="140">
        <f>RANK(T10,T$5:T$28,1)</f>
        <v>3</v>
      </c>
      <c r="V10" s="67">
        <v>41.51</v>
      </c>
      <c r="W10" s="140">
        <f>RANK(V10,V$5:V$28,1)</f>
        <v>7</v>
      </c>
      <c r="X10" s="143">
        <v>41.1</v>
      </c>
      <c r="Y10" s="140">
        <f>RANK(X10,X$5:X$28,1)</f>
        <v>4</v>
      </c>
      <c r="Z10" s="143">
        <v>41.03</v>
      </c>
      <c r="AA10" s="140">
        <f>RANK(Z10,Z$5:Z$28,1)</f>
        <v>5</v>
      </c>
      <c r="AB10" s="139">
        <f>AVERAGEIF(D10:AA10,"&gt;25")</f>
        <v>41.352499999999999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95</v>
      </c>
      <c r="C11" s="483">
        <v>7.5</v>
      </c>
      <c r="D11" s="67">
        <v>41.35</v>
      </c>
      <c r="E11" s="126">
        <f>RANK(D11,D$5:D$28,1)</f>
        <v>6</v>
      </c>
      <c r="F11" s="67">
        <v>41.35</v>
      </c>
      <c r="G11" s="140">
        <f>RANK(F11,F$5:F$28,1)</f>
        <v>6</v>
      </c>
      <c r="H11" s="143">
        <v>41.22</v>
      </c>
      <c r="I11" s="140">
        <f>RANK(H11,H$5:H$28,1)</f>
        <v>5</v>
      </c>
      <c r="J11" s="548">
        <v>41.09</v>
      </c>
      <c r="K11" s="140">
        <f>RANK(J11,J$5:J$28,1)</f>
        <v>4</v>
      </c>
      <c r="L11" s="143">
        <v>41.66</v>
      </c>
      <c r="M11" s="140">
        <f>RANK(L11,L$5:L$28,1)</f>
        <v>6</v>
      </c>
      <c r="N11" s="67">
        <v>41.41</v>
      </c>
      <c r="O11" s="140">
        <f>RANK(N11,N$5:N$28,1)</f>
        <v>7</v>
      </c>
      <c r="P11" s="143">
        <v>41.81</v>
      </c>
      <c r="Q11" s="140">
        <f>RANK(P11,P$5:P$28,1)</f>
        <v>7</v>
      </c>
      <c r="R11" s="143">
        <v>41.89</v>
      </c>
      <c r="S11" s="140">
        <f>RANK(R11,R$5:R$28,1)</f>
        <v>7</v>
      </c>
      <c r="T11" s="143">
        <v>42.03</v>
      </c>
      <c r="U11" s="140">
        <f>RANK(T11,T$5:T$28,1)</f>
        <v>8</v>
      </c>
      <c r="V11" s="67">
        <v>41.47</v>
      </c>
      <c r="W11" s="140">
        <f>RANK(V11,V$5:V$28,1)</f>
        <v>6</v>
      </c>
      <c r="X11" s="143">
        <v>41.62</v>
      </c>
      <c r="Y11" s="140">
        <f>RANK(X11,X$5:X$28,1)</f>
        <v>7</v>
      </c>
      <c r="Z11" s="143">
        <v>41.59</v>
      </c>
      <c r="AA11" s="140">
        <f>RANK(Z11,Z$5:Z$28,1)</f>
        <v>7</v>
      </c>
      <c r="AB11" s="139">
        <f>AVERAGEIF(D11:AA11,"&gt;25")</f>
        <v>41.540833333333332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159</v>
      </c>
      <c r="C12" s="483" t="s">
        <v>8</v>
      </c>
      <c r="D12" s="67">
        <v>42.54</v>
      </c>
      <c r="E12" s="126">
        <f>RANK(D12,D$5:D$28,1)</f>
        <v>9</v>
      </c>
      <c r="F12" s="67">
        <v>42.11</v>
      </c>
      <c r="G12" s="140">
        <f>RANK(F12,F$5:F$28,1)</f>
        <v>8</v>
      </c>
      <c r="H12" s="143">
        <v>41.71</v>
      </c>
      <c r="I12" s="140">
        <f>RANK(H12,H$5:H$28,1)</f>
        <v>8</v>
      </c>
      <c r="J12" s="143">
        <v>42.24</v>
      </c>
      <c r="K12" s="140">
        <f>RANK(J12,J$5:J$28,1)</f>
        <v>9</v>
      </c>
      <c r="L12" s="143">
        <v>42.36</v>
      </c>
      <c r="M12" s="140">
        <f>RANK(L12,L$5:L$28,1)</f>
        <v>9</v>
      </c>
      <c r="N12" s="67">
        <v>42.22</v>
      </c>
      <c r="O12" s="140">
        <f>RANK(N12,N$5:N$28,1)</f>
        <v>8</v>
      </c>
      <c r="P12" s="143">
        <v>42</v>
      </c>
      <c r="Q12" s="140">
        <f>RANK(P12,P$5:P$28,1)</f>
        <v>8</v>
      </c>
      <c r="R12" s="548">
        <v>42.55</v>
      </c>
      <c r="S12" s="140">
        <f>RANK(R12,R$5:R$28,1)</f>
        <v>8</v>
      </c>
      <c r="T12" s="143">
        <v>42.31</v>
      </c>
      <c r="U12" s="140">
        <f>RANK(T12,T$5:T$28,1)</f>
        <v>9</v>
      </c>
      <c r="V12" s="67">
        <v>42.27</v>
      </c>
      <c r="W12" s="140">
        <f>RANK(V12,V$5:V$28,1)</f>
        <v>8</v>
      </c>
      <c r="X12" s="143">
        <v>42.8</v>
      </c>
      <c r="Y12" s="140">
        <f>RANK(X12,X$5:X$28,1)</f>
        <v>9</v>
      </c>
      <c r="Z12" s="143">
        <v>42.04</v>
      </c>
      <c r="AA12" s="140">
        <f>RANK(Z12,Z$5:Z$28,1)</f>
        <v>8</v>
      </c>
      <c r="AB12" s="139">
        <f>AVERAGEIF(D12:AA12,"&gt;25")</f>
        <v>42.26250000000001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142</v>
      </c>
      <c r="C13" s="483">
        <v>2.5</v>
      </c>
      <c r="D13" s="67">
        <v>42.41</v>
      </c>
      <c r="E13" s="126">
        <f>RANK(D13,D$5:D$28,1)</f>
        <v>8</v>
      </c>
      <c r="F13" s="67">
        <v>42.26</v>
      </c>
      <c r="G13" s="140">
        <f>RANK(F13,F$5:F$28,1)</f>
        <v>9</v>
      </c>
      <c r="H13" s="143">
        <v>42.24</v>
      </c>
      <c r="I13" s="140">
        <f>RANK(H13,H$5:H$28,1)</f>
        <v>9</v>
      </c>
      <c r="J13" s="143">
        <v>42.11</v>
      </c>
      <c r="K13" s="140">
        <f>RANK(J13,J$5:J$28,1)</f>
        <v>8</v>
      </c>
      <c r="L13" s="143">
        <v>42.08</v>
      </c>
      <c r="M13" s="140">
        <f>RANK(L13,L$5:L$28,1)</f>
        <v>8</v>
      </c>
      <c r="N13" s="67">
        <v>42.65</v>
      </c>
      <c r="O13" s="140">
        <f>RANK(N13,N$5:N$28,1)</f>
        <v>9</v>
      </c>
      <c r="P13" s="143">
        <v>42.25</v>
      </c>
      <c r="Q13" s="140">
        <f>RANK(P13,P$5:P$28,1)</f>
        <v>9</v>
      </c>
      <c r="R13" s="143">
        <v>42.57</v>
      </c>
      <c r="S13" s="140">
        <f>RANK(R13,R$5:R$28,1)</f>
        <v>9</v>
      </c>
      <c r="T13" s="548">
        <v>41.72</v>
      </c>
      <c r="U13" s="140">
        <f>RANK(T13,T$5:T$28,1)</f>
        <v>7</v>
      </c>
      <c r="V13" s="67">
        <v>42.63</v>
      </c>
      <c r="W13" s="140">
        <f>RANK(V13,V$5:V$28,1)</f>
        <v>9</v>
      </c>
      <c r="X13" s="143">
        <v>42.61</v>
      </c>
      <c r="Y13" s="140">
        <f>RANK(X13,X$5:X$28,1)</f>
        <v>8</v>
      </c>
      <c r="Z13" s="143">
        <v>42.62</v>
      </c>
      <c r="AA13" s="140">
        <f>RANK(Z13,Z$5:Z$28,1)</f>
        <v>9</v>
      </c>
      <c r="AB13" s="139">
        <f>AVERAGEIF(D13:AA13,"&gt;25")</f>
        <v>42.345833333333331</v>
      </c>
      <c r="AC13" s="64"/>
    </row>
    <row r="14" spans="1:29" ht="30" hidden="1" customHeight="1" thickBot="1" x14ac:dyDescent="0.25">
      <c r="A14" s="87" t="e">
        <f ca="1">RANK(AB14,AB$5:OFFSET(AB$5,0,0,COUNTA(B$5:B$19)),1)</f>
        <v>#DIV/0!</v>
      </c>
      <c r="B14" s="60"/>
      <c r="C14" s="483" t="s">
        <v>8</v>
      </c>
      <c r="D14" s="67"/>
      <c r="E14" s="126" t="e">
        <f t="shared" ref="E5:E28" si="0">RANK(D14,D$5:D$28,1)</f>
        <v>#N/A</v>
      </c>
      <c r="F14" s="67"/>
      <c r="G14" s="140" t="e">
        <f t="shared" ref="G5:G28" si="1">RANK(F14,F$5:F$28,1)</f>
        <v>#N/A</v>
      </c>
      <c r="H14" s="143"/>
      <c r="I14" s="140" t="e">
        <f t="shared" ref="I5:I28" si="2">RANK(H14,H$5:H$28,1)</f>
        <v>#N/A</v>
      </c>
      <c r="J14" s="143"/>
      <c r="K14" s="140" t="e">
        <f t="shared" ref="K5:K28" si="3">RANK(J14,J$5:J$28,1)</f>
        <v>#N/A</v>
      </c>
      <c r="L14" s="143"/>
      <c r="M14" s="140" t="e">
        <f t="shared" ref="M5:M28" si="4">RANK(L14,L$5:L$28,1)</f>
        <v>#N/A</v>
      </c>
      <c r="N14" s="67"/>
      <c r="O14" s="140" t="e">
        <f t="shared" ref="O5:O28" si="5">RANK(N14,N$5:N$28,1)</f>
        <v>#N/A</v>
      </c>
      <c r="P14" s="143"/>
      <c r="Q14" s="140" t="e">
        <f t="shared" ref="Q5:Q28" si="6">RANK(P14,P$5:P$28,1)</f>
        <v>#N/A</v>
      </c>
      <c r="R14" s="143"/>
      <c r="S14" s="140" t="e">
        <f t="shared" ref="S5:S28" si="7">RANK(R14,R$5:R$28,1)</f>
        <v>#N/A</v>
      </c>
      <c r="T14" s="143"/>
      <c r="U14" s="140" t="e">
        <f t="shared" ref="U5:U28" si="8">RANK(T14,T$5:T$28,1)</f>
        <v>#N/A</v>
      </c>
      <c r="V14" s="67"/>
      <c r="W14" s="140" t="e">
        <f t="shared" ref="W5:W28" si="9">RANK(V14,V$5:V$28,1)</f>
        <v>#N/A</v>
      </c>
      <c r="X14" s="143"/>
      <c r="Y14" s="140" t="e">
        <f t="shared" ref="Y5:Y28" si="10">RANK(X14,X$5:X$28,1)</f>
        <v>#N/A</v>
      </c>
      <c r="Z14" s="143"/>
      <c r="AA14" s="140" t="e">
        <f t="shared" ref="AA5:AA28" si="11">RANK(Z14,Z$5:Z$28,1)</f>
        <v>#N/A</v>
      </c>
      <c r="AB14" s="139" t="e">
        <f t="shared" ref="AB5:AB28" si="12">AVERAGEIF(D14:AA14,"&gt;25")</f>
        <v>#DIV/0!</v>
      </c>
      <c r="AC14" s="64"/>
    </row>
    <row r="15" spans="1:29" ht="30" hidden="1" customHeight="1" thickBot="1" x14ac:dyDescent="0.25">
      <c r="A15" s="87" t="e">
        <f ca="1">RANK(AB15,AB$5:OFFSET(AB$5,0,0,COUNTA(B$5:B$19)),1)</f>
        <v>#DIV/0!</v>
      </c>
      <c r="B15" s="60"/>
      <c r="C15" s="483" t="s">
        <v>8</v>
      </c>
      <c r="D15" s="67"/>
      <c r="E15" s="126" t="e">
        <f t="shared" si="0"/>
        <v>#N/A</v>
      </c>
      <c r="F15" s="67"/>
      <c r="G15" s="140" t="e">
        <f t="shared" si="1"/>
        <v>#N/A</v>
      </c>
      <c r="H15" s="143"/>
      <c r="I15" s="140" t="e">
        <f t="shared" si="2"/>
        <v>#N/A</v>
      </c>
      <c r="J15" s="143"/>
      <c r="K15" s="140" t="e">
        <f t="shared" si="3"/>
        <v>#N/A</v>
      </c>
      <c r="L15" s="143"/>
      <c r="M15" s="140" t="e">
        <f t="shared" si="4"/>
        <v>#N/A</v>
      </c>
      <c r="N15" s="67"/>
      <c r="O15" s="140" t="e">
        <f t="shared" si="5"/>
        <v>#N/A</v>
      </c>
      <c r="P15" s="143"/>
      <c r="Q15" s="140" t="e">
        <f t="shared" si="6"/>
        <v>#N/A</v>
      </c>
      <c r="R15" s="143"/>
      <c r="S15" s="140" t="e">
        <f t="shared" si="7"/>
        <v>#N/A</v>
      </c>
      <c r="T15" s="143"/>
      <c r="U15" s="140" t="e">
        <f t="shared" si="8"/>
        <v>#N/A</v>
      </c>
      <c r="V15" s="67"/>
      <c r="W15" s="140" t="e">
        <f t="shared" si="9"/>
        <v>#N/A</v>
      </c>
      <c r="X15" s="143"/>
      <c r="Y15" s="140" t="e">
        <f t="shared" si="10"/>
        <v>#N/A</v>
      </c>
      <c r="Z15" s="143"/>
      <c r="AA15" s="140" t="e">
        <f t="shared" si="11"/>
        <v>#N/A</v>
      </c>
      <c r="AB15" s="139" t="e">
        <f t="shared" si="12"/>
        <v>#DIV/0!</v>
      </c>
      <c r="AC15" s="64"/>
    </row>
    <row r="16" spans="1:29" ht="30" hidden="1" customHeight="1" thickBot="1" x14ac:dyDescent="0.25">
      <c r="A16" s="87" t="e">
        <f ca="1">RANK(AB16,AB$5:OFFSET(AB$5,0,0,COUNTA(B$5:B$19)),1)</f>
        <v>#DIV/0!</v>
      </c>
      <c r="B16" s="60"/>
      <c r="C16" s="483" t="s">
        <v>8</v>
      </c>
      <c r="D16" s="67"/>
      <c r="E16" s="126" t="e">
        <f t="shared" si="0"/>
        <v>#N/A</v>
      </c>
      <c r="F16" s="67"/>
      <c r="G16" s="140" t="e">
        <f t="shared" si="1"/>
        <v>#N/A</v>
      </c>
      <c r="H16" s="143"/>
      <c r="I16" s="140" t="e">
        <f t="shared" si="2"/>
        <v>#N/A</v>
      </c>
      <c r="J16" s="143"/>
      <c r="K16" s="140" t="e">
        <f t="shared" si="3"/>
        <v>#N/A</v>
      </c>
      <c r="L16" s="143"/>
      <c r="M16" s="140" t="e">
        <f t="shared" si="4"/>
        <v>#N/A</v>
      </c>
      <c r="N16" s="67"/>
      <c r="O16" s="140" t="e">
        <f t="shared" si="5"/>
        <v>#N/A</v>
      </c>
      <c r="P16" s="143"/>
      <c r="Q16" s="140" t="e">
        <f t="shared" si="6"/>
        <v>#N/A</v>
      </c>
      <c r="R16" s="143"/>
      <c r="S16" s="140" t="e">
        <f t="shared" si="7"/>
        <v>#N/A</v>
      </c>
      <c r="T16" s="143"/>
      <c r="U16" s="140" t="e">
        <f t="shared" si="8"/>
        <v>#N/A</v>
      </c>
      <c r="V16" s="67"/>
      <c r="W16" s="140" t="e">
        <f t="shared" si="9"/>
        <v>#N/A</v>
      </c>
      <c r="X16" s="143"/>
      <c r="Y16" s="140" t="e">
        <f t="shared" si="10"/>
        <v>#N/A</v>
      </c>
      <c r="Z16" s="143"/>
      <c r="AA16" s="140" t="e">
        <f t="shared" si="11"/>
        <v>#N/A</v>
      </c>
      <c r="AB16" s="139" t="e">
        <f t="shared" si="12"/>
        <v>#DIV/0!</v>
      </c>
      <c r="AC16" s="64"/>
    </row>
    <row r="17" spans="1:29" ht="30" hidden="1" customHeight="1" thickBot="1" x14ac:dyDescent="0.25">
      <c r="A17" s="87" t="e">
        <f ca="1">RANK(AB17,AB$5:OFFSET(AB$5,0,0,COUNTA(B$5:B$19)),1)</f>
        <v>#DIV/0!</v>
      </c>
      <c r="B17" s="60"/>
      <c r="C17" s="483" t="s">
        <v>8</v>
      </c>
      <c r="D17" s="67"/>
      <c r="E17" s="126" t="e">
        <f t="shared" si="0"/>
        <v>#N/A</v>
      </c>
      <c r="F17" s="67"/>
      <c r="G17" s="140" t="e">
        <f t="shared" si="1"/>
        <v>#N/A</v>
      </c>
      <c r="H17" s="143"/>
      <c r="I17" s="140" t="e">
        <f t="shared" si="2"/>
        <v>#N/A</v>
      </c>
      <c r="J17" s="143"/>
      <c r="K17" s="140" t="e">
        <f t="shared" si="3"/>
        <v>#N/A</v>
      </c>
      <c r="L17" s="143"/>
      <c r="M17" s="140" t="e">
        <f t="shared" si="4"/>
        <v>#N/A</v>
      </c>
      <c r="N17" s="67"/>
      <c r="O17" s="140" t="e">
        <f t="shared" si="5"/>
        <v>#N/A</v>
      </c>
      <c r="P17" s="143"/>
      <c r="Q17" s="140" t="e">
        <f t="shared" si="6"/>
        <v>#N/A</v>
      </c>
      <c r="R17" s="143"/>
      <c r="S17" s="140" t="e">
        <f t="shared" si="7"/>
        <v>#N/A</v>
      </c>
      <c r="T17" s="143"/>
      <c r="U17" s="140" t="e">
        <f t="shared" si="8"/>
        <v>#N/A</v>
      </c>
      <c r="V17" s="67"/>
      <c r="W17" s="140" t="e">
        <f t="shared" si="9"/>
        <v>#N/A</v>
      </c>
      <c r="X17" s="143"/>
      <c r="Y17" s="140" t="e">
        <f t="shared" si="10"/>
        <v>#N/A</v>
      </c>
      <c r="Z17" s="143"/>
      <c r="AA17" s="140" t="e">
        <f t="shared" si="11"/>
        <v>#N/A</v>
      </c>
      <c r="AB17" s="139" t="e">
        <f t="shared" si="12"/>
        <v>#DIV/0!</v>
      </c>
      <c r="AC17" s="64"/>
    </row>
    <row r="18" spans="1:29" ht="30" hidden="1" customHeight="1" thickBot="1" x14ac:dyDescent="0.25">
      <c r="A18" s="87" t="e">
        <f t="shared" ref="A6:A28" si="13">RANK(AB18,AB$5:AB$25,1)</f>
        <v>#DIV/0!</v>
      </c>
      <c r="B18" s="60"/>
      <c r="C18" s="483" t="s">
        <v>8</v>
      </c>
      <c r="D18" s="67"/>
      <c r="E18" s="126" t="e">
        <f t="shared" si="0"/>
        <v>#N/A</v>
      </c>
      <c r="F18" s="67"/>
      <c r="G18" s="140" t="e">
        <f t="shared" si="1"/>
        <v>#N/A</v>
      </c>
      <c r="H18" s="143"/>
      <c r="I18" s="140" t="e">
        <f t="shared" si="2"/>
        <v>#N/A</v>
      </c>
      <c r="J18" s="143"/>
      <c r="K18" s="140" t="e">
        <f t="shared" si="3"/>
        <v>#N/A</v>
      </c>
      <c r="L18" s="143"/>
      <c r="M18" s="140" t="e">
        <f t="shared" si="4"/>
        <v>#N/A</v>
      </c>
      <c r="N18" s="67"/>
      <c r="O18" s="140" t="e">
        <f t="shared" si="5"/>
        <v>#N/A</v>
      </c>
      <c r="P18" s="143"/>
      <c r="Q18" s="140" t="e">
        <f t="shared" si="6"/>
        <v>#N/A</v>
      </c>
      <c r="R18" s="143"/>
      <c r="S18" s="140" t="e">
        <f t="shared" si="7"/>
        <v>#N/A</v>
      </c>
      <c r="T18" s="143"/>
      <c r="U18" s="140" t="e">
        <f t="shared" si="8"/>
        <v>#N/A</v>
      </c>
      <c r="V18" s="67"/>
      <c r="W18" s="140" t="e">
        <f t="shared" si="9"/>
        <v>#N/A</v>
      </c>
      <c r="X18" s="143"/>
      <c r="Y18" s="140" t="e">
        <f t="shared" si="10"/>
        <v>#N/A</v>
      </c>
      <c r="Z18" s="143"/>
      <c r="AA18" s="140" t="e">
        <f t="shared" si="11"/>
        <v>#N/A</v>
      </c>
      <c r="AB18" s="139" t="e">
        <f t="shared" si="12"/>
        <v>#DIV/0!</v>
      </c>
      <c r="AC18" s="64"/>
    </row>
    <row r="19" spans="1:29" ht="30" hidden="1" customHeight="1" thickBot="1" x14ac:dyDescent="0.25">
      <c r="A19" s="87" t="e">
        <f t="shared" si="13"/>
        <v>#DIV/0!</v>
      </c>
      <c r="B19" s="60"/>
      <c r="C19" s="483" t="s">
        <v>8</v>
      </c>
      <c r="D19" s="67"/>
      <c r="E19" s="126" t="e">
        <f t="shared" si="0"/>
        <v>#N/A</v>
      </c>
      <c r="F19" s="67"/>
      <c r="G19" s="140" t="e">
        <f t="shared" si="1"/>
        <v>#N/A</v>
      </c>
      <c r="H19" s="143"/>
      <c r="I19" s="140" t="e">
        <f t="shared" si="2"/>
        <v>#N/A</v>
      </c>
      <c r="J19" s="143"/>
      <c r="K19" s="140" t="e">
        <f t="shared" si="3"/>
        <v>#N/A</v>
      </c>
      <c r="L19" s="143"/>
      <c r="M19" s="140" t="e">
        <f t="shared" si="4"/>
        <v>#N/A</v>
      </c>
      <c r="N19" s="67"/>
      <c r="O19" s="140" t="e">
        <f t="shared" si="5"/>
        <v>#N/A</v>
      </c>
      <c r="P19" s="143"/>
      <c r="Q19" s="140" t="e">
        <f t="shared" si="6"/>
        <v>#N/A</v>
      </c>
      <c r="R19" s="143"/>
      <c r="S19" s="140" t="e">
        <f t="shared" si="7"/>
        <v>#N/A</v>
      </c>
      <c r="T19" s="143"/>
      <c r="U19" s="140" t="e">
        <f t="shared" si="8"/>
        <v>#N/A</v>
      </c>
      <c r="V19" s="67"/>
      <c r="W19" s="140" t="e">
        <f t="shared" si="9"/>
        <v>#N/A</v>
      </c>
      <c r="X19" s="143"/>
      <c r="Y19" s="140" t="e">
        <f t="shared" si="10"/>
        <v>#N/A</v>
      </c>
      <c r="Z19" s="143"/>
      <c r="AA19" s="140" t="e">
        <f t="shared" si="11"/>
        <v>#N/A</v>
      </c>
      <c r="AB19" s="139" t="e">
        <f t="shared" si="12"/>
        <v>#DIV/0!</v>
      </c>
      <c r="AC19" s="64"/>
    </row>
    <row r="20" spans="1:29" ht="30" hidden="1" customHeight="1" thickBot="1" x14ac:dyDescent="0.25">
      <c r="A20" s="87" t="e">
        <f t="shared" si="13"/>
        <v>#DIV/0!</v>
      </c>
      <c r="B20" s="60"/>
      <c r="C20" s="127" t="s">
        <v>8</v>
      </c>
      <c r="D20" s="67"/>
      <c r="E20" s="126" t="e">
        <f t="shared" si="0"/>
        <v>#N/A</v>
      </c>
      <c r="F20" s="67"/>
      <c r="G20" s="140" t="e">
        <f t="shared" si="1"/>
        <v>#N/A</v>
      </c>
      <c r="H20" s="143"/>
      <c r="I20" s="140" t="e">
        <f t="shared" si="2"/>
        <v>#N/A</v>
      </c>
      <c r="J20" s="143"/>
      <c r="K20" s="140" t="e">
        <f t="shared" si="3"/>
        <v>#N/A</v>
      </c>
      <c r="L20" s="143"/>
      <c r="M20" s="140" t="e">
        <f t="shared" si="4"/>
        <v>#N/A</v>
      </c>
      <c r="N20" s="67"/>
      <c r="O20" s="140" t="e">
        <f t="shared" si="5"/>
        <v>#N/A</v>
      </c>
      <c r="P20" s="143"/>
      <c r="Q20" s="140" t="e">
        <f t="shared" si="6"/>
        <v>#N/A</v>
      </c>
      <c r="R20" s="143"/>
      <c r="S20" s="140" t="e">
        <f t="shared" si="7"/>
        <v>#N/A</v>
      </c>
      <c r="T20" s="143"/>
      <c r="U20" s="140" t="e">
        <f t="shared" si="8"/>
        <v>#N/A</v>
      </c>
      <c r="V20" s="67"/>
      <c r="W20" s="140" t="e">
        <f t="shared" si="9"/>
        <v>#N/A</v>
      </c>
      <c r="X20" s="143"/>
      <c r="Y20" s="140" t="e">
        <f t="shared" si="10"/>
        <v>#N/A</v>
      </c>
      <c r="Z20" s="143"/>
      <c r="AA20" s="140" t="e">
        <f t="shared" si="11"/>
        <v>#N/A</v>
      </c>
      <c r="AB20" s="139" t="e">
        <f t="shared" si="12"/>
        <v>#DIV/0!</v>
      </c>
      <c r="AC20" s="64"/>
    </row>
    <row r="21" spans="1:29" ht="30" hidden="1" customHeight="1" thickBot="1" x14ac:dyDescent="0.25">
      <c r="A21" s="87" t="e">
        <f t="shared" si="13"/>
        <v>#DIV/0!</v>
      </c>
      <c r="B21" s="60"/>
      <c r="C21" s="127" t="s">
        <v>8</v>
      </c>
      <c r="D21" s="67"/>
      <c r="E21" s="126" t="e">
        <f t="shared" si="0"/>
        <v>#N/A</v>
      </c>
      <c r="F21" s="67"/>
      <c r="G21" s="140" t="e">
        <f t="shared" si="1"/>
        <v>#N/A</v>
      </c>
      <c r="H21" s="143"/>
      <c r="I21" s="140" t="e">
        <f t="shared" si="2"/>
        <v>#N/A</v>
      </c>
      <c r="J21" s="143"/>
      <c r="K21" s="140" t="e">
        <f t="shared" si="3"/>
        <v>#N/A</v>
      </c>
      <c r="L21" s="143"/>
      <c r="M21" s="140" t="e">
        <f t="shared" si="4"/>
        <v>#N/A</v>
      </c>
      <c r="N21" s="67"/>
      <c r="O21" s="140" t="e">
        <f t="shared" si="5"/>
        <v>#N/A</v>
      </c>
      <c r="P21" s="143"/>
      <c r="Q21" s="140" t="e">
        <f t="shared" si="6"/>
        <v>#N/A</v>
      </c>
      <c r="R21" s="143"/>
      <c r="S21" s="140" t="e">
        <f t="shared" si="7"/>
        <v>#N/A</v>
      </c>
      <c r="T21" s="143"/>
      <c r="U21" s="140" t="e">
        <f t="shared" si="8"/>
        <v>#N/A</v>
      </c>
      <c r="V21" s="67"/>
      <c r="W21" s="140" t="e">
        <f t="shared" si="9"/>
        <v>#N/A</v>
      </c>
      <c r="X21" s="143"/>
      <c r="Y21" s="140" t="e">
        <f t="shared" si="10"/>
        <v>#N/A</v>
      </c>
      <c r="Z21" s="143"/>
      <c r="AA21" s="140" t="e">
        <f t="shared" si="11"/>
        <v>#N/A</v>
      </c>
      <c r="AB21" s="139" t="e">
        <f t="shared" si="12"/>
        <v>#DIV/0!</v>
      </c>
      <c r="AC21" s="64"/>
    </row>
    <row r="22" spans="1:29" ht="30" hidden="1" customHeight="1" thickBot="1" x14ac:dyDescent="0.25">
      <c r="A22" s="87" t="e">
        <f t="shared" si="13"/>
        <v>#DIV/0!</v>
      </c>
      <c r="B22" s="60"/>
      <c r="C22" s="127" t="s">
        <v>8</v>
      </c>
      <c r="D22" s="67"/>
      <c r="E22" s="126" t="e">
        <f t="shared" si="0"/>
        <v>#N/A</v>
      </c>
      <c r="F22" s="67"/>
      <c r="G22" s="140" t="e">
        <f t="shared" si="1"/>
        <v>#N/A</v>
      </c>
      <c r="H22" s="143"/>
      <c r="I22" s="140" t="e">
        <f t="shared" si="2"/>
        <v>#N/A</v>
      </c>
      <c r="J22" s="143"/>
      <c r="K22" s="140" t="e">
        <f t="shared" si="3"/>
        <v>#N/A</v>
      </c>
      <c r="L22" s="143"/>
      <c r="M22" s="140" t="e">
        <f t="shared" si="4"/>
        <v>#N/A</v>
      </c>
      <c r="N22" s="67"/>
      <c r="O22" s="140" t="e">
        <f t="shared" si="5"/>
        <v>#N/A</v>
      </c>
      <c r="P22" s="143"/>
      <c r="Q22" s="140" t="e">
        <f t="shared" si="6"/>
        <v>#N/A</v>
      </c>
      <c r="R22" s="143"/>
      <c r="S22" s="140" t="e">
        <f t="shared" si="7"/>
        <v>#N/A</v>
      </c>
      <c r="T22" s="143"/>
      <c r="U22" s="140" t="e">
        <f t="shared" si="8"/>
        <v>#N/A</v>
      </c>
      <c r="V22" s="67"/>
      <c r="W22" s="140" t="e">
        <f t="shared" si="9"/>
        <v>#N/A</v>
      </c>
      <c r="X22" s="143"/>
      <c r="Y22" s="140" t="e">
        <f t="shared" si="10"/>
        <v>#N/A</v>
      </c>
      <c r="Z22" s="143"/>
      <c r="AA22" s="140" t="e">
        <f t="shared" si="11"/>
        <v>#N/A</v>
      </c>
      <c r="AB22" s="139" t="e">
        <f t="shared" si="12"/>
        <v>#DIV/0!</v>
      </c>
    </row>
    <row r="23" spans="1:29" ht="30" hidden="1" customHeight="1" thickBot="1" x14ac:dyDescent="0.25">
      <c r="A23" s="87" t="e">
        <f t="shared" si="13"/>
        <v>#DIV/0!</v>
      </c>
      <c r="B23" s="60"/>
      <c r="C23" s="483" t="s">
        <v>8</v>
      </c>
      <c r="D23" s="67"/>
      <c r="E23" s="126" t="e">
        <f t="shared" si="0"/>
        <v>#N/A</v>
      </c>
      <c r="F23" s="67"/>
      <c r="G23" s="140" t="e">
        <f t="shared" si="1"/>
        <v>#N/A</v>
      </c>
      <c r="H23" s="143"/>
      <c r="I23" s="140" t="e">
        <f t="shared" si="2"/>
        <v>#N/A</v>
      </c>
      <c r="J23" s="143"/>
      <c r="K23" s="140" t="e">
        <f t="shared" si="3"/>
        <v>#N/A</v>
      </c>
      <c r="L23" s="143"/>
      <c r="M23" s="140" t="e">
        <f t="shared" si="4"/>
        <v>#N/A</v>
      </c>
      <c r="N23" s="67"/>
      <c r="O23" s="140" t="e">
        <f t="shared" si="5"/>
        <v>#N/A</v>
      </c>
      <c r="P23" s="143"/>
      <c r="Q23" s="140" t="e">
        <f t="shared" si="6"/>
        <v>#N/A</v>
      </c>
      <c r="R23" s="143"/>
      <c r="S23" s="140" t="e">
        <f t="shared" si="7"/>
        <v>#N/A</v>
      </c>
      <c r="T23" s="143"/>
      <c r="U23" s="140" t="e">
        <f t="shared" si="8"/>
        <v>#N/A</v>
      </c>
      <c r="V23" s="67"/>
      <c r="W23" s="140" t="e">
        <f t="shared" si="9"/>
        <v>#N/A</v>
      </c>
      <c r="X23" s="143"/>
      <c r="Y23" s="140" t="e">
        <f t="shared" si="10"/>
        <v>#N/A</v>
      </c>
      <c r="Z23" s="143"/>
      <c r="AA23" s="140" t="e">
        <f t="shared" si="11"/>
        <v>#N/A</v>
      </c>
      <c r="AB23" s="139" t="e">
        <f t="shared" si="12"/>
        <v>#DIV/0!</v>
      </c>
    </row>
    <row r="24" spans="1:29" ht="30" hidden="1" customHeight="1" thickBot="1" x14ac:dyDescent="0.25">
      <c r="A24" s="87" t="e">
        <f t="shared" si="13"/>
        <v>#DIV/0!</v>
      </c>
      <c r="B24" s="60"/>
      <c r="C24" s="483" t="s">
        <v>8</v>
      </c>
      <c r="D24" s="67"/>
      <c r="E24" s="126" t="e">
        <f t="shared" si="0"/>
        <v>#N/A</v>
      </c>
      <c r="F24" s="67"/>
      <c r="G24" s="140" t="e">
        <f t="shared" si="1"/>
        <v>#N/A</v>
      </c>
      <c r="H24" s="143"/>
      <c r="I24" s="140" t="e">
        <f t="shared" si="2"/>
        <v>#N/A</v>
      </c>
      <c r="J24" s="143"/>
      <c r="K24" s="140" t="e">
        <f t="shared" si="3"/>
        <v>#N/A</v>
      </c>
      <c r="L24" s="143"/>
      <c r="M24" s="140" t="e">
        <f t="shared" si="4"/>
        <v>#N/A</v>
      </c>
      <c r="N24" s="67"/>
      <c r="O24" s="140" t="e">
        <f t="shared" si="5"/>
        <v>#N/A</v>
      </c>
      <c r="P24" s="143"/>
      <c r="Q24" s="140" t="e">
        <f t="shared" si="6"/>
        <v>#N/A</v>
      </c>
      <c r="R24" s="143"/>
      <c r="S24" s="140" t="e">
        <f t="shared" si="7"/>
        <v>#N/A</v>
      </c>
      <c r="T24" s="143"/>
      <c r="U24" s="140" t="e">
        <f t="shared" si="8"/>
        <v>#N/A</v>
      </c>
      <c r="V24" s="67"/>
      <c r="W24" s="140" t="e">
        <f t="shared" si="9"/>
        <v>#N/A</v>
      </c>
      <c r="X24" s="143"/>
      <c r="Y24" s="140" t="e">
        <f t="shared" si="10"/>
        <v>#N/A</v>
      </c>
      <c r="Z24" s="143"/>
      <c r="AA24" s="140" t="e">
        <f t="shared" si="11"/>
        <v>#N/A</v>
      </c>
      <c r="AB24" s="139" t="e">
        <f t="shared" si="12"/>
        <v>#DIV/0!</v>
      </c>
    </row>
    <row r="25" spans="1:29" ht="30" hidden="1" customHeight="1" thickBot="1" x14ac:dyDescent="0.25">
      <c r="A25" s="87" t="e">
        <f t="shared" si="13"/>
        <v>#DIV/0!</v>
      </c>
      <c r="B25" s="60"/>
      <c r="C25" s="483" t="s">
        <v>8</v>
      </c>
      <c r="D25" s="67"/>
      <c r="E25" s="126" t="e">
        <f t="shared" si="0"/>
        <v>#N/A</v>
      </c>
      <c r="F25" s="67"/>
      <c r="G25" s="140" t="e">
        <f t="shared" si="1"/>
        <v>#N/A</v>
      </c>
      <c r="H25" s="143"/>
      <c r="I25" s="140" t="e">
        <f t="shared" si="2"/>
        <v>#N/A</v>
      </c>
      <c r="J25" s="143"/>
      <c r="K25" s="140" t="e">
        <f t="shared" si="3"/>
        <v>#N/A</v>
      </c>
      <c r="L25" s="143"/>
      <c r="M25" s="140" t="e">
        <f t="shared" si="4"/>
        <v>#N/A</v>
      </c>
      <c r="N25" s="67"/>
      <c r="O25" s="140" t="e">
        <f t="shared" si="5"/>
        <v>#N/A</v>
      </c>
      <c r="P25" s="143"/>
      <c r="Q25" s="140" t="e">
        <f t="shared" si="6"/>
        <v>#N/A</v>
      </c>
      <c r="R25" s="143"/>
      <c r="S25" s="140" t="e">
        <f t="shared" si="7"/>
        <v>#N/A</v>
      </c>
      <c r="T25" s="143"/>
      <c r="U25" s="140" t="e">
        <f t="shared" si="8"/>
        <v>#N/A</v>
      </c>
      <c r="V25" s="67"/>
      <c r="W25" s="140" t="e">
        <f t="shared" si="9"/>
        <v>#N/A</v>
      </c>
      <c r="X25" s="143"/>
      <c r="Y25" s="140" t="e">
        <f t="shared" si="10"/>
        <v>#N/A</v>
      </c>
      <c r="Z25" s="143"/>
      <c r="AA25" s="140" t="e">
        <f t="shared" si="11"/>
        <v>#N/A</v>
      </c>
      <c r="AB25" s="139" t="e">
        <f t="shared" si="12"/>
        <v>#DIV/0!</v>
      </c>
    </row>
    <row r="26" spans="1:29" ht="30" hidden="1" customHeight="1" thickBot="1" x14ac:dyDescent="0.25">
      <c r="A26" s="87" t="e">
        <f t="shared" si="13"/>
        <v>#DIV/0!</v>
      </c>
      <c r="B26" s="60"/>
      <c r="C26" s="483" t="s">
        <v>8</v>
      </c>
      <c r="D26" s="67"/>
      <c r="E26" s="126" t="e">
        <f t="shared" si="0"/>
        <v>#N/A</v>
      </c>
      <c r="F26" s="67"/>
      <c r="G26" s="140" t="e">
        <f t="shared" si="1"/>
        <v>#N/A</v>
      </c>
      <c r="H26" s="143"/>
      <c r="I26" s="140" t="e">
        <f t="shared" si="2"/>
        <v>#N/A</v>
      </c>
      <c r="J26" s="143"/>
      <c r="K26" s="140" t="e">
        <f t="shared" si="3"/>
        <v>#N/A</v>
      </c>
      <c r="L26" s="143"/>
      <c r="M26" s="140" t="e">
        <f t="shared" si="4"/>
        <v>#N/A</v>
      </c>
      <c r="N26" s="67"/>
      <c r="O26" s="140" t="e">
        <f t="shared" si="5"/>
        <v>#N/A</v>
      </c>
      <c r="P26" s="143"/>
      <c r="Q26" s="140" t="e">
        <f t="shared" si="6"/>
        <v>#N/A</v>
      </c>
      <c r="R26" s="143"/>
      <c r="S26" s="140" t="e">
        <f t="shared" si="7"/>
        <v>#N/A</v>
      </c>
      <c r="T26" s="143"/>
      <c r="U26" s="140" t="e">
        <f t="shared" si="8"/>
        <v>#N/A</v>
      </c>
      <c r="V26" s="67"/>
      <c r="W26" s="140" t="e">
        <f t="shared" si="9"/>
        <v>#N/A</v>
      </c>
      <c r="X26" s="143"/>
      <c r="Y26" s="140" t="e">
        <f t="shared" si="10"/>
        <v>#N/A</v>
      </c>
      <c r="Z26" s="143"/>
      <c r="AA26" s="140" t="e">
        <f t="shared" si="11"/>
        <v>#N/A</v>
      </c>
      <c r="AB26" s="139" t="e">
        <f t="shared" si="12"/>
        <v>#DIV/0!</v>
      </c>
    </row>
    <row r="27" spans="1:29" ht="30" hidden="1" customHeight="1" thickBot="1" x14ac:dyDescent="0.25">
      <c r="A27" s="87" t="e">
        <f t="shared" si="13"/>
        <v>#DIV/0!</v>
      </c>
      <c r="B27" s="60"/>
      <c r="C27" s="127" t="s">
        <v>8</v>
      </c>
      <c r="D27" s="67"/>
      <c r="E27" s="126" t="e">
        <f t="shared" si="0"/>
        <v>#N/A</v>
      </c>
      <c r="F27" s="67"/>
      <c r="G27" s="140" t="e">
        <f t="shared" si="1"/>
        <v>#N/A</v>
      </c>
      <c r="H27" s="143"/>
      <c r="I27" s="140" t="e">
        <f t="shared" si="2"/>
        <v>#N/A</v>
      </c>
      <c r="J27" s="143"/>
      <c r="K27" s="140" t="e">
        <f t="shared" si="3"/>
        <v>#N/A</v>
      </c>
      <c r="L27" s="143"/>
      <c r="M27" s="140" t="e">
        <f t="shared" si="4"/>
        <v>#N/A</v>
      </c>
      <c r="N27" s="67"/>
      <c r="O27" s="140" t="e">
        <f t="shared" si="5"/>
        <v>#N/A</v>
      </c>
      <c r="P27" s="143"/>
      <c r="Q27" s="140" t="e">
        <f t="shared" si="6"/>
        <v>#N/A</v>
      </c>
      <c r="R27" s="143"/>
      <c r="S27" s="140" t="e">
        <f t="shared" si="7"/>
        <v>#N/A</v>
      </c>
      <c r="T27" s="143"/>
      <c r="U27" s="140" t="e">
        <f t="shared" si="8"/>
        <v>#N/A</v>
      </c>
      <c r="V27" s="67"/>
      <c r="W27" s="140" t="e">
        <f t="shared" si="9"/>
        <v>#N/A</v>
      </c>
      <c r="X27" s="143"/>
      <c r="Y27" s="140" t="e">
        <f t="shared" si="10"/>
        <v>#N/A</v>
      </c>
      <c r="Z27" s="143"/>
      <c r="AA27" s="140" t="e">
        <f t="shared" si="11"/>
        <v>#N/A</v>
      </c>
      <c r="AB27" s="139" t="e">
        <f t="shared" si="12"/>
        <v>#DIV/0!</v>
      </c>
    </row>
    <row r="28" spans="1:29" ht="30" hidden="1" customHeight="1" thickBot="1" x14ac:dyDescent="0.25">
      <c r="A28" s="87" t="e">
        <f t="shared" si="13"/>
        <v>#DIV/0!</v>
      </c>
      <c r="B28" s="371"/>
      <c r="C28" s="489" t="s">
        <v>8</v>
      </c>
      <c r="D28" s="542"/>
      <c r="E28" s="541" t="e">
        <f t="shared" si="0"/>
        <v>#N/A</v>
      </c>
      <c r="F28" s="147"/>
      <c r="G28" s="144" t="e">
        <f t="shared" si="1"/>
        <v>#N/A</v>
      </c>
      <c r="H28" s="145"/>
      <c r="I28" s="144" t="e">
        <f t="shared" si="2"/>
        <v>#N/A</v>
      </c>
      <c r="J28" s="145"/>
      <c r="K28" s="144" t="e">
        <f t="shared" si="3"/>
        <v>#N/A</v>
      </c>
      <c r="L28" s="145"/>
      <c r="M28" s="144" t="e">
        <f t="shared" si="4"/>
        <v>#N/A</v>
      </c>
      <c r="N28" s="147"/>
      <c r="O28" s="144" t="e">
        <f t="shared" si="5"/>
        <v>#N/A</v>
      </c>
      <c r="P28" s="145"/>
      <c r="Q28" s="144" t="e">
        <f t="shared" si="6"/>
        <v>#N/A</v>
      </c>
      <c r="R28" s="145"/>
      <c r="S28" s="144" t="e">
        <f t="shared" si="7"/>
        <v>#N/A</v>
      </c>
      <c r="T28" s="145"/>
      <c r="U28" s="144" t="e">
        <f t="shared" si="8"/>
        <v>#N/A</v>
      </c>
      <c r="V28" s="147"/>
      <c r="W28" s="144" t="e">
        <f t="shared" si="9"/>
        <v>#N/A</v>
      </c>
      <c r="X28" s="145"/>
      <c r="Y28" s="144" t="e">
        <f t="shared" si="10"/>
        <v>#N/A</v>
      </c>
      <c r="Z28" s="145"/>
      <c r="AA28" s="144" t="e">
        <f t="shared" si="11"/>
        <v>#N/A</v>
      </c>
      <c r="AB28" s="139" t="e">
        <f t="shared" si="12"/>
        <v>#DIV/0!</v>
      </c>
    </row>
    <row r="29" spans="1:29" ht="30" customHeight="1" thickBot="1" x14ac:dyDescent="0.25">
      <c r="A29" s="586" t="s">
        <v>143</v>
      </c>
      <c r="B29" s="591"/>
      <c r="C29" s="546">
        <v>5</v>
      </c>
      <c r="D29" s="544">
        <f ca="1">AVERAGEIF(OFFSET(D5,0,0,$C29), "&gt;25")</f>
        <v>41.108000000000004</v>
      </c>
      <c r="E29" s="543">
        <f ca="1">RANK(D29,$D30:$O30,1)</f>
        <v>7</v>
      </c>
      <c r="F29" s="544">
        <f ca="1">AVERAGEIF(OFFSET(F5,0,0,$C29), "&gt;25")</f>
        <v>41.007999999999996</v>
      </c>
      <c r="G29" s="543">
        <f ca="1">RANK(F29,$D30:$O30,1)</f>
        <v>4</v>
      </c>
      <c r="H29" s="469">
        <f ca="1">AVERAGEIF(OFFSET(H5,0,0,$C29), "&gt;25")</f>
        <v>40.944000000000003</v>
      </c>
      <c r="I29" s="543">
        <f ca="1">RANK(H29,$D30:$O30,1)</f>
        <v>2</v>
      </c>
      <c r="J29" s="544">
        <f ca="1">AVERAGEIF(OFFSET(J5,0,0,$C29), "&gt;25")</f>
        <v>41.043999999999997</v>
      </c>
      <c r="K29" s="543">
        <f ca="1">RANK(J29,$D30:$O30,1)</f>
        <v>6</v>
      </c>
      <c r="L29" s="469">
        <f ca="1">AVERAGEIF(OFFSET(L5,0,0,$C29), "&gt;25")</f>
        <v>41.131999999999998</v>
      </c>
      <c r="M29" s="543">
        <f ca="1">RANK(L29,$D30:$O30,1)</f>
        <v>11</v>
      </c>
      <c r="N29" s="544">
        <f ca="1">AVERAGEIF(OFFSET(N5,0,0,$C29), "&gt;25")</f>
        <v>40.943999999999996</v>
      </c>
      <c r="O29" s="543">
        <f ca="1">RANK(N29,$D30:$O30,1)</f>
        <v>1</v>
      </c>
      <c r="P29" s="469">
        <f ca="1">AVERAGEIF(OFFSET(P5,0,0,$C29), "&gt;25")</f>
        <v>41.11</v>
      </c>
      <c r="Q29" s="543">
        <f ca="1">RANK(P29,$D30:$O30,1)</f>
        <v>9</v>
      </c>
      <c r="R29" s="544">
        <f ca="1">AVERAGEIF(OFFSET(R5,0,0,$C29), "&gt;25")</f>
        <v>41.332000000000001</v>
      </c>
      <c r="S29" s="543">
        <f ca="1">RANK(R29,$D30:$O30,1)</f>
        <v>12</v>
      </c>
      <c r="T29" s="469">
        <f ca="1">AVERAGEIF(OFFSET(T5,0,0,$C29), "&gt;25")</f>
        <v>41.108000000000004</v>
      </c>
      <c r="U29" s="543">
        <f ca="1">RANK(T29,$D30:$O30,1)</f>
        <v>7</v>
      </c>
      <c r="V29" s="544">
        <f ca="1">AVERAGEIF(OFFSET(V5,0,0,$C29), "&gt;25")</f>
        <v>40.968000000000004</v>
      </c>
      <c r="W29" s="543">
        <f ca="1">RANK(V29,$D30:$O30,1)</f>
        <v>3</v>
      </c>
      <c r="X29" s="544">
        <f ca="1">AVERAGEIF(OFFSET(X5,0,0,$C29), "&gt;25")</f>
        <v>41.122</v>
      </c>
      <c r="Y29" s="543">
        <f ca="1">RANK(X29,$D30:$O30,1)</f>
        <v>10</v>
      </c>
      <c r="Z29" s="544">
        <f ca="1">AVERAGEIF(OFFSET(Z5,0,0,$C29), "&gt;25")</f>
        <v>41.01</v>
      </c>
      <c r="AA29" s="543">
        <f ca="1">RANK(Z29,$D30:$O30,1)</f>
        <v>5</v>
      </c>
      <c r="AB29" s="545">
        <f>AVERAGEIF(AB5:AB28, "&gt;25")</f>
        <v>41.427499999999995</v>
      </c>
    </row>
    <row r="30" spans="1:29" ht="30" customHeight="1" x14ac:dyDescent="0.2">
      <c r="D30" s="547">
        <f ca="1">OFFSET($D$29,0,(COLUMN()-4)*2 )</f>
        <v>41.108000000000004</v>
      </c>
      <c r="E30" s="547">
        <f t="shared" ref="E30:O30" ca="1" si="14">OFFSET($D$29,0,(COLUMN()-4)*2 )</f>
        <v>41.007999999999996</v>
      </c>
      <c r="F30" s="547">
        <f t="shared" ca="1" si="14"/>
        <v>40.944000000000003</v>
      </c>
      <c r="G30" s="547">
        <f t="shared" ca="1" si="14"/>
        <v>41.043999999999997</v>
      </c>
      <c r="H30" s="547">
        <f t="shared" ca="1" si="14"/>
        <v>41.131999999999998</v>
      </c>
      <c r="I30" s="547">
        <f t="shared" ca="1" si="14"/>
        <v>40.943999999999996</v>
      </c>
      <c r="J30" s="547">
        <f t="shared" ca="1" si="14"/>
        <v>41.11</v>
      </c>
      <c r="K30" s="547">
        <f t="shared" ca="1" si="14"/>
        <v>41.332000000000001</v>
      </c>
      <c r="L30" s="547">
        <f t="shared" ca="1" si="14"/>
        <v>41.108000000000004</v>
      </c>
      <c r="M30" s="547">
        <f t="shared" ca="1" si="14"/>
        <v>40.968000000000004</v>
      </c>
      <c r="N30" s="547">
        <f t="shared" ca="1" si="14"/>
        <v>41.122</v>
      </c>
      <c r="O30" s="547">
        <f t="shared" ca="1" si="14"/>
        <v>41.01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topLeftCell="A3" zoomScale="74" zoomScaleNormal="60" workbookViewId="0">
      <selection activeCell="A18" sqref="A18:XFD28"/>
    </sheetView>
  </sheetViews>
  <sheetFormatPr defaultColWidth="8.85546875" defaultRowHeight="12.75" x14ac:dyDescent="0.2"/>
  <cols>
    <col min="1" max="1" width="6.425781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160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6">
        <v>2</v>
      </c>
      <c r="E4" s="49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6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21</v>
      </c>
      <c r="C5" s="594">
        <v>12.5</v>
      </c>
      <c r="D5" s="130">
        <v>41.5</v>
      </c>
      <c r="E5" s="87">
        <f>RANK(D5,D$5:D$28,1)</f>
        <v>1</v>
      </c>
      <c r="F5" s="130">
        <v>41.81</v>
      </c>
      <c r="G5" s="146">
        <f>RANK(F5,F$5:F$28,1)</f>
        <v>2</v>
      </c>
      <c r="H5" s="538">
        <v>41.84</v>
      </c>
      <c r="I5" s="146">
        <f>RANK(H5,H$5:H$28,1)</f>
        <v>3</v>
      </c>
      <c r="J5" s="538">
        <v>41.45</v>
      </c>
      <c r="K5" s="146">
        <f>RANK(J5,J$5:J$28,1)</f>
        <v>1</v>
      </c>
      <c r="L5" s="538">
        <v>41.81</v>
      </c>
      <c r="M5" s="595">
        <f>RANK(L5,L$5:L$28,1)</f>
        <v>2</v>
      </c>
      <c r="N5" s="130">
        <v>41.98</v>
      </c>
      <c r="O5" s="146">
        <f>RANK(N5,N$5:N$28,1)</f>
        <v>4</v>
      </c>
      <c r="P5" s="538">
        <v>41.91</v>
      </c>
      <c r="Q5" s="146">
        <f>RANK(P5,P$5:P$28,1)</f>
        <v>4</v>
      </c>
      <c r="R5" s="538">
        <v>41.99</v>
      </c>
      <c r="S5" s="146">
        <f>RANK(R5,R$5:R$28,1)</f>
        <v>6</v>
      </c>
      <c r="T5" s="538">
        <v>41.68</v>
      </c>
      <c r="U5" s="146">
        <f>RANK(T5,T$5:T$28,1)</f>
        <v>2</v>
      </c>
      <c r="V5" s="130">
        <v>41.88</v>
      </c>
      <c r="W5" s="146">
        <f>RANK(V5,V$5:V$28,1)</f>
        <v>1</v>
      </c>
      <c r="X5" s="538">
        <v>41.61</v>
      </c>
      <c r="Y5" s="146">
        <f>RANK(X5,X$5:X$28,1)</f>
        <v>1</v>
      </c>
      <c r="Z5" s="538">
        <v>41.75</v>
      </c>
      <c r="AA5" s="146">
        <f>RANK(Z5,Z$5:Z$28,1)</f>
        <v>1</v>
      </c>
      <c r="AB5" s="139">
        <f>AVERAGEIF(D5:AA5,"&gt;25")</f>
        <v>41.767500000000005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17</v>
      </c>
      <c r="C6" s="483" t="s">
        <v>8</v>
      </c>
      <c r="D6" s="67">
        <v>41.78</v>
      </c>
      <c r="E6" s="126">
        <f>RANK(D6,D$5:D$28,1)</f>
        <v>5</v>
      </c>
      <c r="F6" s="67">
        <v>41.91</v>
      </c>
      <c r="G6" s="140">
        <f>RANK(F6,F$5:F$28,1)</f>
        <v>5</v>
      </c>
      <c r="H6" s="143">
        <v>41.96</v>
      </c>
      <c r="I6" s="140">
        <f>RANK(H6,H$5:H$28,1)</f>
        <v>4</v>
      </c>
      <c r="J6" s="143">
        <v>41.8</v>
      </c>
      <c r="K6" s="140">
        <f>RANK(J6,J$5:J$28,1)</f>
        <v>3</v>
      </c>
      <c r="L6" s="143">
        <v>41.65</v>
      </c>
      <c r="M6" s="140">
        <f>RANK(L6,L$5:L$28,1)</f>
        <v>1</v>
      </c>
      <c r="N6" s="67">
        <v>42.05</v>
      </c>
      <c r="O6" s="140">
        <f>RANK(N6,N$5:N$28,1)</f>
        <v>6</v>
      </c>
      <c r="P6" s="143">
        <v>41.53</v>
      </c>
      <c r="Q6" s="140">
        <f>RANK(P6,P$5:P$28,1)</f>
        <v>1</v>
      </c>
      <c r="R6" s="143">
        <v>41.68</v>
      </c>
      <c r="S6" s="140">
        <f>RANK(R6,R$5:R$28,1)</f>
        <v>1</v>
      </c>
      <c r="T6" s="143">
        <v>41.84</v>
      </c>
      <c r="U6" s="140">
        <f>RANK(T6,T$5:T$28,1)</f>
        <v>4</v>
      </c>
      <c r="V6" s="457">
        <v>42.05</v>
      </c>
      <c r="W6" s="140">
        <f>RANK(V6,V$5:V$28,1)</f>
        <v>4</v>
      </c>
      <c r="X6" s="143">
        <v>41.78</v>
      </c>
      <c r="Y6" s="140">
        <f>RANK(X6,X$5:X$28,1)</f>
        <v>4</v>
      </c>
      <c r="Z6" s="143">
        <v>41.79</v>
      </c>
      <c r="AA6" s="140">
        <f>RANK(Z6,Z$5:Z$28,1)</f>
        <v>3</v>
      </c>
      <c r="AB6" s="139">
        <f>AVERAGEIF(D6:AA6,"&gt;25")</f>
        <v>41.818333333333335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55</v>
      </c>
      <c r="C7" s="483">
        <v>10</v>
      </c>
      <c r="D7" s="67">
        <v>41.68</v>
      </c>
      <c r="E7" s="126">
        <f>RANK(D7,D$5:D$28,1)</f>
        <v>3</v>
      </c>
      <c r="F7" s="67">
        <v>41.79</v>
      </c>
      <c r="G7" s="140">
        <f>RANK(F7,F$5:F$28,1)</f>
        <v>1</v>
      </c>
      <c r="H7" s="143">
        <v>42.24</v>
      </c>
      <c r="I7" s="140">
        <f>RANK(H7,H$5:H$28,1)</f>
        <v>7</v>
      </c>
      <c r="J7" s="548">
        <v>41.98</v>
      </c>
      <c r="K7" s="140">
        <f>RANK(J7,J$5:J$28,1)</f>
        <v>5</v>
      </c>
      <c r="L7" s="143">
        <v>42.01</v>
      </c>
      <c r="M7" s="140">
        <f>RANK(L7,L$5:L$28,1)</f>
        <v>3</v>
      </c>
      <c r="N7" s="67">
        <v>41.83</v>
      </c>
      <c r="O7" s="140">
        <f>RANK(N7,N$5:N$28,1)</f>
        <v>1</v>
      </c>
      <c r="P7" s="143">
        <v>42.02</v>
      </c>
      <c r="Q7" s="140">
        <f>RANK(P7,P$5:P$28,1)</f>
        <v>6</v>
      </c>
      <c r="R7" s="143">
        <v>41.98</v>
      </c>
      <c r="S7" s="140">
        <f>RANK(R7,R$5:R$28,1)</f>
        <v>5</v>
      </c>
      <c r="T7" s="143">
        <v>41.94</v>
      </c>
      <c r="U7" s="140">
        <f>RANK(T7,T$5:T$28,1)</f>
        <v>5</v>
      </c>
      <c r="V7" s="67">
        <v>41.92</v>
      </c>
      <c r="W7" s="140">
        <f>RANK(V7,V$5:V$28,1)</f>
        <v>3</v>
      </c>
      <c r="X7" s="143">
        <v>41.71</v>
      </c>
      <c r="Y7" s="140">
        <f>RANK(X7,X$5:X$28,1)</f>
        <v>2</v>
      </c>
      <c r="Z7" s="143">
        <v>41.79</v>
      </c>
      <c r="AA7" s="140">
        <f>RANK(Z7,Z$5:Z$28,1)</f>
        <v>3</v>
      </c>
      <c r="AB7" s="139">
        <f>AVERAGEIF(D7:AA7,"&gt;25")</f>
        <v>41.907499999999999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48</v>
      </c>
      <c r="C8" s="483" t="s">
        <v>8</v>
      </c>
      <c r="D8" s="67">
        <v>41.58</v>
      </c>
      <c r="E8" s="126">
        <f>RANK(D8,D$5:D$28,1)</f>
        <v>2</v>
      </c>
      <c r="F8" s="457">
        <v>42.49</v>
      </c>
      <c r="G8" s="140">
        <f>RANK(F8,F$5:F$28,1)</f>
        <v>11</v>
      </c>
      <c r="H8" s="143">
        <v>42.01</v>
      </c>
      <c r="I8" s="140">
        <f>RANK(H8,H$5:H$28,1)</f>
        <v>5</v>
      </c>
      <c r="J8" s="143">
        <v>41.68</v>
      </c>
      <c r="K8" s="140">
        <f>RANK(J8,J$5:J$28,1)</f>
        <v>2</v>
      </c>
      <c r="L8" s="143">
        <v>42.47</v>
      </c>
      <c r="M8" s="140">
        <f>RANK(L8,L$5:L$28,1)</f>
        <v>8</v>
      </c>
      <c r="N8" s="67">
        <v>41.99</v>
      </c>
      <c r="O8" s="140">
        <f>RANK(N8,N$5:N$28,1)</f>
        <v>5</v>
      </c>
      <c r="P8" s="143">
        <v>41.87</v>
      </c>
      <c r="Q8" s="140">
        <f>RANK(P8,P$5:P$28,1)</f>
        <v>2</v>
      </c>
      <c r="R8" s="143">
        <v>41.9</v>
      </c>
      <c r="S8" s="140">
        <f>RANK(R8,R$5:R$28,1)</f>
        <v>2</v>
      </c>
      <c r="T8" s="143">
        <v>41.55</v>
      </c>
      <c r="U8" s="140">
        <f>RANK(T8,T$5:T$28,1)</f>
        <v>1</v>
      </c>
      <c r="V8" s="67">
        <v>42.06</v>
      </c>
      <c r="W8" s="140">
        <f>RANK(V8,V$5:V$28,1)</f>
        <v>5</v>
      </c>
      <c r="X8" s="143">
        <v>42.01</v>
      </c>
      <c r="Y8" s="140">
        <f>RANK(X8,X$5:X$28,1)</f>
        <v>8</v>
      </c>
      <c r="Z8" s="143">
        <v>41.76</v>
      </c>
      <c r="AA8" s="140">
        <f>RANK(Z8,Z$5:Z$28,1)</f>
        <v>2</v>
      </c>
      <c r="AB8" s="139">
        <f>AVERAGEIF(D8:AA8,"&gt;25")</f>
        <v>41.947499999999998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161</v>
      </c>
      <c r="C9" s="483" t="s">
        <v>8</v>
      </c>
      <c r="D9" s="67">
        <v>41.74</v>
      </c>
      <c r="E9" s="126">
        <f>RANK(D9,D$5:D$28,1)</f>
        <v>4</v>
      </c>
      <c r="F9" s="67">
        <v>42.11</v>
      </c>
      <c r="G9" s="140">
        <f>RANK(F9,F$5:F$28,1)</f>
        <v>6</v>
      </c>
      <c r="H9" s="143">
        <v>41.62</v>
      </c>
      <c r="I9" s="140">
        <f>RANK(H9,H$5:H$28,1)</f>
        <v>1</v>
      </c>
      <c r="J9" s="143">
        <v>41.81</v>
      </c>
      <c r="K9" s="140">
        <f>RANK(J9,J$5:J$28,1)</f>
        <v>4</v>
      </c>
      <c r="L9" s="143">
        <v>42.02</v>
      </c>
      <c r="M9" s="140">
        <f>RANK(L9,L$5:L$28,1)</f>
        <v>4</v>
      </c>
      <c r="N9" s="67">
        <v>41.92</v>
      </c>
      <c r="O9" s="140">
        <f>RANK(N9,N$5:N$28,1)</f>
        <v>3</v>
      </c>
      <c r="P9" s="143">
        <v>41.87</v>
      </c>
      <c r="Q9" s="140">
        <f>RANK(P9,P$5:P$28,1)</f>
        <v>2</v>
      </c>
      <c r="R9" s="143">
        <v>41.93</v>
      </c>
      <c r="S9" s="140">
        <f>RANK(R9,R$5:R$28,1)</f>
        <v>3</v>
      </c>
      <c r="T9" s="548">
        <v>42.49</v>
      </c>
      <c r="U9" s="140">
        <f>RANK(T9,T$5:T$28,1)</f>
        <v>9</v>
      </c>
      <c r="V9" s="67">
        <v>42.58</v>
      </c>
      <c r="W9" s="140">
        <f>RANK(V9,V$5:V$28,1)</f>
        <v>10</v>
      </c>
      <c r="X9" s="143">
        <v>41.86</v>
      </c>
      <c r="Y9" s="140">
        <f>RANK(X9,X$5:X$28,1)</f>
        <v>5</v>
      </c>
      <c r="Z9" s="143">
        <v>41.81</v>
      </c>
      <c r="AA9" s="140">
        <f>RANK(Z9,Z$5:Z$28,1)</f>
        <v>5</v>
      </c>
      <c r="AB9" s="139">
        <f>AVERAGEIF(D9:AA9,"&gt;25")</f>
        <v>41.980000000000004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145</v>
      </c>
      <c r="C10" s="483" t="s">
        <v>8</v>
      </c>
      <c r="D10" s="67">
        <v>41.94</v>
      </c>
      <c r="E10" s="126">
        <f>RANK(D10,D$5:D$28,1)</f>
        <v>8</v>
      </c>
      <c r="F10" s="67">
        <v>42.22</v>
      </c>
      <c r="G10" s="140">
        <f>RANK(F10,F$5:F$28,1)</f>
        <v>8</v>
      </c>
      <c r="H10" s="143">
        <v>42.06</v>
      </c>
      <c r="I10" s="140">
        <f>RANK(H10,H$5:H$28,1)</f>
        <v>6</v>
      </c>
      <c r="J10" s="143">
        <v>42.37</v>
      </c>
      <c r="K10" s="140">
        <f>RANK(J10,J$5:J$28,1)</f>
        <v>10</v>
      </c>
      <c r="L10" s="143">
        <v>42.12</v>
      </c>
      <c r="M10" s="140">
        <f>RANK(L10,L$5:L$28,1)</f>
        <v>5</v>
      </c>
      <c r="N10" s="67">
        <v>41.88</v>
      </c>
      <c r="O10" s="140">
        <f>RANK(N10,N$5:N$28,1)</f>
        <v>2</v>
      </c>
      <c r="P10" s="143">
        <v>41.93</v>
      </c>
      <c r="Q10" s="140">
        <f>RANK(P10,P$5:P$28,1)</f>
        <v>5</v>
      </c>
      <c r="R10" s="143">
        <v>41.96</v>
      </c>
      <c r="S10" s="140">
        <f>RANK(R10,R$5:R$28,1)</f>
        <v>4</v>
      </c>
      <c r="T10" s="143">
        <v>41.74</v>
      </c>
      <c r="U10" s="140">
        <f>RANK(T10,T$5:T$28,1)</f>
        <v>3</v>
      </c>
      <c r="V10" s="67">
        <v>41.89</v>
      </c>
      <c r="W10" s="140">
        <f>RANK(V10,V$5:V$28,1)</f>
        <v>2</v>
      </c>
      <c r="X10" s="143">
        <v>41.75</v>
      </c>
      <c r="Y10" s="140">
        <f>RANK(X10,X$5:X$28,1)</f>
        <v>3</v>
      </c>
      <c r="Z10" s="548">
        <v>42.44</v>
      </c>
      <c r="AA10" s="140">
        <f>RANK(Z10,Z$5:Z$28,1)</f>
        <v>11</v>
      </c>
      <c r="AB10" s="139">
        <f>AVERAGEIF(D10:AA10,"&gt;25")</f>
        <v>42.024999999999999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29</v>
      </c>
      <c r="C11" s="483" t="s">
        <v>8</v>
      </c>
      <c r="D11" s="67">
        <v>41.81</v>
      </c>
      <c r="E11" s="126">
        <f>RANK(D11,D$5:D$28,1)</f>
        <v>6</v>
      </c>
      <c r="F11" s="67">
        <v>41.87</v>
      </c>
      <c r="G11" s="140">
        <f>RANK(F11,F$5:F$28,1)</f>
        <v>4</v>
      </c>
      <c r="H11" s="143">
        <v>41.75</v>
      </c>
      <c r="I11" s="140">
        <f>RANK(H11,H$5:H$28,1)</f>
        <v>2</v>
      </c>
      <c r="J11" s="143">
        <v>42.19</v>
      </c>
      <c r="K11" s="140">
        <f>RANK(J11,J$5:J$28,1)</f>
        <v>7</v>
      </c>
      <c r="L11" s="548">
        <v>42.55</v>
      </c>
      <c r="M11" s="140">
        <f>RANK(L11,L$5:L$28,1)</f>
        <v>9</v>
      </c>
      <c r="N11" s="67">
        <v>42.12</v>
      </c>
      <c r="O11" s="140">
        <f>RANK(N11,N$5:N$28,1)</f>
        <v>7</v>
      </c>
      <c r="P11" s="143">
        <v>42.16</v>
      </c>
      <c r="Q11" s="140">
        <f>RANK(P11,P$5:P$28,1)</f>
        <v>9</v>
      </c>
      <c r="R11" s="143">
        <v>42.33</v>
      </c>
      <c r="S11" s="140">
        <f>RANK(R11,R$5:R$28,1)</f>
        <v>8</v>
      </c>
      <c r="T11" s="143">
        <v>42.18</v>
      </c>
      <c r="U11" s="140">
        <f>RANK(T11,T$5:T$28,1)</f>
        <v>7</v>
      </c>
      <c r="V11" s="67">
        <v>42.18</v>
      </c>
      <c r="W11" s="140">
        <f>RANK(V11,V$5:V$28,1)</f>
        <v>6</v>
      </c>
      <c r="X11" s="143">
        <v>41.86</v>
      </c>
      <c r="Y11" s="140">
        <f>RANK(X11,X$5:X$28,1)</f>
        <v>5</v>
      </c>
      <c r="Z11" s="143">
        <v>42.02</v>
      </c>
      <c r="AA11" s="140">
        <f>RANK(Z11,Z$5:Z$28,1)</f>
        <v>7</v>
      </c>
      <c r="AB11" s="139">
        <f>AVERAGEIF(D11:AA11,"&gt;25")</f>
        <v>42.085000000000001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37</v>
      </c>
      <c r="C12" s="483" t="s">
        <v>8</v>
      </c>
      <c r="D12" s="67">
        <v>41.82</v>
      </c>
      <c r="E12" s="126">
        <f>RANK(D12,D$5:D$28,1)</f>
        <v>7</v>
      </c>
      <c r="F12" s="67">
        <v>41.85</v>
      </c>
      <c r="G12" s="140">
        <f>RANK(F12,F$5:F$28,1)</f>
        <v>3</v>
      </c>
      <c r="H12" s="548">
        <v>42.48</v>
      </c>
      <c r="I12" s="140">
        <f>RANK(H12,H$5:H$28,1)</f>
        <v>11</v>
      </c>
      <c r="J12" s="143">
        <v>42.08</v>
      </c>
      <c r="K12" s="140">
        <f>RANK(J12,J$5:J$28,1)</f>
        <v>6</v>
      </c>
      <c r="L12" s="143">
        <v>42.75</v>
      </c>
      <c r="M12" s="140">
        <f>RANK(L12,L$5:L$28,1)</f>
        <v>11</v>
      </c>
      <c r="N12" s="67">
        <v>42.16</v>
      </c>
      <c r="O12" s="140">
        <f>RANK(N12,N$5:N$28,1)</f>
        <v>8</v>
      </c>
      <c r="P12" s="143">
        <v>42.05</v>
      </c>
      <c r="Q12" s="140">
        <f>RANK(P12,P$5:P$28,1)</f>
        <v>7</v>
      </c>
      <c r="R12" s="143">
        <v>42.23</v>
      </c>
      <c r="S12" s="140">
        <f>RANK(R12,R$5:R$28,1)</f>
        <v>7</v>
      </c>
      <c r="T12" s="143">
        <v>42.08</v>
      </c>
      <c r="U12" s="140">
        <f>RANK(T12,T$5:T$28,1)</f>
        <v>6</v>
      </c>
      <c r="V12" s="67">
        <v>42.21</v>
      </c>
      <c r="W12" s="140">
        <f>RANK(V12,V$5:V$28,1)</f>
        <v>7</v>
      </c>
      <c r="X12" s="143">
        <v>41.87</v>
      </c>
      <c r="Y12" s="140">
        <f>RANK(X12,X$5:X$28,1)</f>
        <v>7</v>
      </c>
      <c r="Z12" s="143">
        <v>41.86</v>
      </c>
      <c r="AA12" s="140">
        <f>RANK(Z12,Z$5:Z$28,1)</f>
        <v>6</v>
      </c>
      <c r="AB12" s="139">
        <f>AVERAGEIF(D12:AA12,"&gt;25")</f>
        <v>42.12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95</v>
      </c>
      <c r="C13" s="483">
        <v>5</v>
      </c>
      <c r="D13" s="457">
        <v>42.39</v>
      </c>
      <c r="E13" s="126">
        <f>RANK(D13,D$5:D$28,1)</f>
        <v>10</v>
      </c>
      <c r="F13" s="67">
        <v>42.35</v>
      </c>
      <c r="G13" s="140">
        <f>RANK(F13,F$5:F$28,1)</f>
        <v>9</v>
      </c>
      <c r="H13" s="143">
        <v>42.39</v>
      </c>
      <c r="I13" s="140">
        <f>RANK(H13,H$5:H$28,1)</f>
        <v>8</v>
      </c>
      <c r="J13" s="143">
        <v>42.49</v>
      </c>
      <c r="K13" s="140">
        <f>RANK(J13,J$5:J$28,1)</f>
        <v>11</v>
      </c>
      <c r="L13" s="143">
        <v>42.39</v>
      </c>
      <c r="M13" s="140">
        <f>RANK(L13,L$5:L$28,1)</f>
        <v>6</v>
      </c>
      <c r="N13" s="67">
        <v>42.2</v>
      </c>
      <c r="O13" s="140">
        <f>RANK(N13,N$5:N$28,1)</f>
        <v>9</v>
      </c>
      <c r="P13" s="143">
        <v>42.37</v>
      </c>
      <c r="Q13" s="140">
        <f>RANK(P13,P$5:P$28,1)</f>
        <v>10</v>
      </c>
      <c r="R13" s="143">
        <v>42.36</v>
      </c>
      <c r="S13" s="140">
        <f>RANK(R13,R$5:R$28,1)</f>
        <v>9</v>
      </c>
      <c r="T13" s="143">
        <v>42.27</v>
      </c>
      <c r="U13" s="140">
        <f>RANK(T13,T$5:T$28,1)</f>
        <v>8</v>
      </c>
      <c r="V13" s="67">
        <v>42.42</v>
      </c>
      <c r="W13" s="140">
        <f>RANK(V13,V$5:V$28,1)</f>
        <v>8</v>
      </c>
      <c r="X13" s="143">
        <v>42.08</v>
      </c>
      <c r="Y13" s="140">
        <f>RANK(X13,X$5:X$28,1)</f>
        <v>9</v>
      </c>
      <c r="Z13" s="143">
        <v>42.12</v>
      </c>
      <c r="AA13" s="140">
        <f>RANK(Z13,Z$5:Z$28,1)</f>
        <v>9</v>
      </c>
      <c r="AB13" s="139">
        <f>AVERAGEIF(D13:AA13,"&gt;25")</f>
        <v>42.319166666666668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71</v>
      </c>
      <c r="C14" s="483" t="s">
        <v>8</v>
      </c>
      <c r="D14" s="67">
        <v>42.34</v>
      </c>
      <c r="E14" s="126">
        <f>RANK(D14,D$5:D$28,1)</f>
        <v>9</v>
      </c>
      <c r="F14" s="67">
        <v>42.18</v>
      </c>
      <c r="G14" s="140">
        <f>RANK(F14,F$5:F$28,1)</f>
        <v>7</v>
      </c>
      <c r="H14" s="143">
        <v>42.43</v>
      </c>
      <c r="I14" s="140">
        <f>RANK(H14,H$5:H$28,1)</f>
        <v>10</v>
      </c>
      <c r="J14" s="143">
        <v>42.24</v>
      </c>
      <c r="K14" s="140">
        <f>RANK(J14,J$5:J$28,1)</f>
        <v>8</v>
      </c>
      <c r="L14" s="143">
        <v>42.42</v>
      </c>
      <c r="M14" s="140">
        <f>RANK(L14,L$5:L$28,1)</f>
        <v>7</v>
      </c>
      <c r="N14" s="67">
        <v>42.56</v>
      </c>
      <c r="O14" s="140">
        <f>RANK(N14,N$5:N$28,1)</f>
        <v>11</v>
      </c>
      <c r="P14" s="548">
        <v>42.49</v>
      </c>
      <c r="Q14" s="140">
        <f>RANK(P14,P$5:P$28,1)</f>
        <v>11</v>
      </c>
      <c r="R14" s="143">
        <v>42.64</v>
      </c>
      <c r="S14" s="140">
        <f>RANK(R14,R$5:R$28,1)</f>
        <v>10</v>
      </c>
      <c r="T14" s="143">
        <v>42.89</v>
      </c>
      <c r="U14" s="140">
        <f>RANK(T14,T$5:T$28,1)</f>
        <v>12</v>
      </c>
      <c r="V14" s="67">
        <v>42.55</v>
      </c>
      <c r="W14" s="140">
        <f>RANK(V14,V$5:V$28,1)</f>
        <v>9</v>
      </c>
      <c r="X14" s="143">
        <v>42.5</v>
      </c>
      <c r="Y14" s="140">
        <f>RANK(X14,X$5:X$28,1)</f>
        <v>11</v>
      </c>
      <c r="Z14" s="143">
        <v>42.11</v>
      </c>
      <c r="AA14" s="140">
        <f>RANK(Z14,Z$5:Z$28,1)</f>
        <v>8</v>
      </c>
      <c r="AB14" s="139">
        <f>AVERAGEIF(D14:AA14,"&gt;25")</f>
        <v>42.445833333333333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78</v>
      </c>
      <c r="C15" s="483">
        <v>7.5</v>
      </c>
      <c r="D15" s="67">
        <v>42.54</v>
      </c>
      <c r="E15" s="126">
        <f>RANK(D15,D$5:D$28,1)</f>
        <v>12</v>
      </c>
      <c r="F15" s="67">
        <v>42.49</v>
      </c>
      <c r="G15" s="140">
        <f>RANK(F15,F$5:F$28,1)</f>
        <v>11</v>
      </c>
      <c r="H15" s="143">
        <v>42.41</v>
      </c>
      <c r="I15" s="140">
        <f>RANK(H15,H$5:H$28,1)</f>
        <v>9</v>
      </c>
      <c r="J15" s="143">
        <v>42.36</v>
      </c>
      <c r="K15" s="140">
        <f>RANK(J15,J$5:J$28,1)</f>
        <v>9</v>
      </c>
      <c r="L15" s="143">
        <v>42.64</v>
      </c>
      <c r="M15" s="140">
        <f>RANK(L15,L$5:L$28,1)</f>
        <v>10</v>
      </c>
      <c r="N15" s="67">
        <v>42.55</v>
      </c>
      <c r="O15" s="140">
        <f>RANK(N15,N$5:N$28,1)</f>
        <v>10</v>
      </c>
      <c r="P15" s="143">
        <v>42.12</v>
      </c>
      <c r="Q15" s="140">
        <f>RANK(P15,P$5:P$28,1)</f>
        <v>8</v>
      </c>
      <c r="R15" s="548">
        <v>42.81</v>
      </c>
      <c r="S15" s="140">
        <f>RANK(R15,R$5:R$28,1)</f>
        <v>11</v>
      </c>
      <c r="T15" s="143">
        <v>42.64</v>
      </c>
      <c r="U15" s="140">
        <f>RANK(T15,T$5:T$28,1)</f>
        <v>10</v>
      </c>
      <c r="V15" s="67">
        <v>42.66</v>
      </c>
      <c r="W15" s="140">
        <f>RANK(V15,V$5:V$28,1)</f>
        <v>11</v>
      </c>
      <c r="X15" s="143">
        <v>42.49</v>
      </c>
      <c r="Y15" s="140">
        <f>RANK(X15,X$5:X$28,1)</f>
        <v>10</v>
      </c>
      <c r="Z15" s="143">
        <v>42.53</v>
      </c>
      <c r="AA15" s="140">
        <f>RANK(Z15,Z$5:Z$28,1)</f>
        <v>13</v>
      </c>
      <c r="AB15" s="139">
        <f>AVERAGEIF(D15:AA15,"&gt;25")</f>
        <v>42.52</v>
      </c>
      <c r="AC15" s="64"/>
    </row>
    <row r="16" spans="1:29" ht="30" customHeight="1" thickBot="1" x14ac:dyDescent="0.25">
      <c r="A16" s="87">
        <f ca="1">RANK(AB16,AB$5:OFFSET(AB$5,0,0,COUNTA(B$5:B$19)),1)</f>
        <v>12</v>
      </c>
      <c r="B16" s="60" t="s">
        <v>142</v>
      </c>
      <c r="C16" s="483" t="s">
        <v>8</v>
      </c>
      <c r="D16" s="67">
        <v>42.45</v>
      </c>
      <c r="E16" s="126">
        <f>RANK(D16,D$5:D$28,1)</f>
        <v>11</v>
      </c>
      <c r="F16" s="67">
        <v>42.85</v>
      </c>
      <c r="G16" s="140">
        <f>RANK(F16,F$5:F$28,1)</f>
        <v>13</v>
      </c>
      <c r="H16" s="143">
        <v>42.86</v>
      </c>
      <c r="I16" s="140">
        <f>RANK(H16,H$5:H$28,1)</f>
        <v>13</v>
      </c>
      <c r="J16" s="143">
        <v>42.84</v>
      </c>
      <c r="K16" s="140">
        <f>RANK(J16,J$5:J$28,1)</f>
        <v>12</v>
      </c>
      <c r="L16" s="143">
        <v>42.89</v>
      </c>
      <c r="M16" s="140">
        <f>RANK(L16,L$5:L$28,1)</f>
        <v>12</v>
      </c>
      <c r="N16" s="457">
        <v>43.6</v>
      </c>
      <c r="O16" s="140">
        <f>RANK(N16,N$5:N$28,1)</f>
        <v>13</v>
      </c>
      <c r="P16" s="143">
        <v>42.98</v>
      </c>
      <c r="Q16" s="140">
        <f>RANK(P16,P$5:P$28,1)</f>
        <v>13</v>
      </c>
      <c r="R16" s="143">
        <v>43.47</v>
      </c>
      <c r="S16" s="140">
        <f>RANK(R16,R$5:R$28,1)</f>
        <v>13</v>
      </c>
      <c r="T16" s="143">
        <v>42.84</v>
      </c>
      <c r="U16" s="140">
        <f>RANK(T16,T$5:T$28,1)</f>
        <v>11</v>
      </c>
      <c r="V16" s="67">
        <v>43.47</v>
      </c>
      <c r="W16" s="140">
        <f>RANK(V16,V$5:V$28,1)</f>
        <v>13</v>
      </c>
      <c r="X16" s="143">
        <v>42.64</v>
      </c>
      <c r="Y16" s="140">
        <f>RANK(X16,X$5:X$28,1)</f>
        <v>12</v>
      </c>
      <c r="Z16" s="143">
        <v>42.51</v>
      </c>
      <c r="AA16" s="140">
        <f>RANK(Z16,Z$5:Z$28,1)</f>
        <v>12</v>
      </c>
      <c r="AB16" s="139">
        <f>AVERAGEIF(D16:AA16,"&gt;25")</f>
        <v>42.95000000000001</v>
      </c>
      <c r="AC16" s="64"/>
    </row>
    <row r="17" spans="1:29" ht="30" customHeight="1" thickBot="1" x14ac:dyDescent="0.25">
      <c r="A17" s="87">
        <f ca="1">RANK(AB17,AB$5:OFFSET(AB$5,0,0,COUNTA(B$5:B$19)),1)</f>
        <v>13</v>
      </c>
      <c r="B17" s="60" t="s">
        <v>148</v>
      </c>
      <c r="C17" s="483" t="s">
        <v>8</v>
      </c>
      <c r="D17" s="67">
        <v>43.74</v>
      </c>
      <c r="E17" s="126">
        <f>RANK(D17,D$5:D$28,1)</f>
        <v>13</v>
      </c>
      <c r="F17" s="67">
        <v>42.48</v>
      </c>
      <c r="G17" s="140">
        <f>RANK(F17,F$5:F$28,1)</f>
        <v>10</v>
      </c>
      <c r="H17" s="143">
        <v>42.69</v>
      </c>
      <c r="I17" s="140">
        <f>RANK(H17,H$5:H$28,1)</f>
        <v>12</v>
      </c>
      <c r="J17" s="143">
        <v>43.02</v>
      </c>
      <c r="K17" s="140">
        <f>RANK(J17,J$5:J$28,1)</f>
        <v>13</v>
      </c>
      <c r="L17" s="143">
        <v>43.24</v>
      </c>
      <c r="M17" s="140">
        <f>RANK(L17,L$5:L$28,1)</f>
        <v>13</v>
      </c>
      <c r="N17" s="67">
        <v>43.05</v>
      </c>
      <c r="O17" s="140">
        <f>RANK(N17,N$5:N$28,1)</f>
        <v>12</v>
      </c>
      <c r="P17" s="143">
        <v>42.6</v>
      </c>
      <c r="Q17" s="140">
        <f>RANK(P17,P$5:P$28,1)</f>
        <v>12</v>
      </c>
      <c r="R17" s="143">
        <v>43.08</v>
      </c>
      <c r="S17" s="140">
        <f>RANK(R17,R$5:R$28,1)</f>
        <v>12</v>
      </c>
      <c r="T17" s="143">
        <v>43.44</v>
      </c>
      <c r="U17" s="140">
        <f>RANK(T17,T$5:T$28,1)</f>
        <v>13</v>
      </c>
      <c r="V17" s="67">
        <v>43.02</v>
      </c>
      <c r="W17" s="140">
        <f>RANK(V17,V$5:V$28,1)</f>
        <v>12</v>
      </c>
      <c r="X17" s="548">
        <v>43.08</v>
      </c>
      <c r="Y17" s="140">
        <f>RANK(X17,X$5:X$28,1)</f>
        <v>13</v>
      </c>
      <c r="Z17" s="143">
        <v>42.43</v>
      </c>
      <c r="AA17" s="140">
        <f>RANK(Z17,Z$5:Z$28,1)</f>
        <v>10</v>
      </c>
      <c r="AB17" s="139">
        <f>AVERAGEIF(D17:AA17,"&gt;25")</f>
        <v>42.989166666666669</v>
      </c>
      <c r="AC17" s="64"/>
    </row>
    <row r="18" spans="1:29" ht="30" hidden="1" customHeight="1" thickBot="1" x14ac:dyDescent="0.25">
      <c r="A18" s="87" t="e">
        <f t="shared" ref="A5:A28" si="0">RANK(AB18,AB$5:AB$19,1)</f>
        <v>#DIV/0!</v>
      </c>
      <c r="B18" s="60"/>
      <c r="C18" s="483" t="s">
        <v>8</v>
      </c>
      <c r="D18" s="67"/>
      <c r="E18" s="126" t="e">
        <f t="shared" ref="E5:E28" si="1">RANK(D18,D$5:D$28,1)</f>
        <v>#N/A</v>
      </c>
      <c r="F18" s="67"/>
      <c r="G18" s="140" t="e">
        <f t="shared" ref="G5:G28" si="2">RANK(F18,F$5:F$28,1)</f>
        <v>#N/A</v>
      </c>
      <c r="H18" s="143"/>
      <c r="I18" s="140" t="e">
        <f t="shared" ref="I5:I28" si="3">RANK(H18,H$5:H$28,1)</f>
        <v>#N/A</v>
      </c>
      <c r="J18" s="143"/>
      <c r="K18" s="140" t="e">
        <f t="shared" ref="K5:K28" si="4">RANK(J18,J$5:J$28,1)</f>
        <v>#N/A</v>
      </c>
      <c r="L18" s="143"/>
      <c r="M18" s="140" t="e">
        <f t="shared" ref="M5:M28" si="5">RANK(L18,L$5:L$28,1)</f>
        <v>#N/A</v>
      </c>
      <c r="N18" s="67"/>
      <c r="O18" s="140" t="e">
        <f t="shared" ref="O5:O28" si="6">RANK(N18,N$5:N$28,1)</f>
        <v>#N/A</v>
      </c>
      <c r="P18" s="143"/>
      <c r="Q18" s="140" t="e">
        <f t="shared" ref="Q5:Q28" si="7">RANK(P18,P$5:P$28,1)</f>
        <v>#N/A</v>
      </c>
      <c r="R18" s="143"/>
      <c r="S18" s="140" t="e">
        <f t="shared" ref="S5:S28" si="8">RANK(R18,R$5:R$28,1)</f>
        <v>#N/A</v>
      </c>
      <c r="T18" s="143"/>
      <c r="U18" s="140" t="e">
        <f t="shared" ref="U5:U28" si="9">RANK(T18,T$5:T$28,1)</f>
        <v>#N/A</v>
      </c>
      <c r="V18" s="67"/>
      <c r="W18" s="140" t="e">
        <f t="shared" ref="W5:W28" si="10">RANK(V18,V$5:V$28,1)</f>
        <v>#N/A</v>
      </c>
      <c r="X18" s="143"/>
      <c r="Y18" s="140" t="e">
        <f t="shared" ref="Y5:Y28" si="11">RANK(X18,X$5:X$28,1)</f>
        <v>#N/A</v>
      </c>
      <c r="Z18" s="548"/>
      <c r="AA18" s="140" t="e">
        <f t="shared" ref="AA5:AA28" si="12">RANK(Z18,Z$5:Z$28,1)</f>
        <v>#N/A</v>
      </c>
      <c r="AB18" s="139" t="e">
        <f t="shared" ref="AB5:AB28" si="13">AVERAGEIF(D18:AA18,"&gt;25")</f>
        <v>#DIV/0!</v>
      </c>
      <c r="AC18" s="64"/>
    </row>
    <row r="19" spans="1:29" ht="30" hidden="1" customHeight="1" thickBot="1" x14ac:dyDescent="0.25">
      <c r="A19" s="87" t="e">
        <f t="shared" si="0"/>
        <v>#DIV/0!</v>
      </c>
      <c r="B19" s="60"/>
      <c r="C19" s="483" t="s">
        <v>8</v>
      </c>
      <c r="D19" s="67"/>
      <c r="E19" s="126" t="e">
        <f t="shared" si="1"/>
        <v>#N/A</v>
      </c>
      <c r="F19" s="67"/>
      <c r="G19" s="140" t="e">
        <f t="shared" si="2"/>
        <v>#N/A</v>
      </c>
      <c r="H19" s="143"/>
      <c r="I19" s="140" t="e">
        <f t="shared" si="3"/>
        <v>#N/A</v>
      </c>
      <c r="J19" s="143"/>
      <c r="K19" s="140" t="e">
        <f t="shared" si="4"/>
        <v>#N/A</v>
      </c>
      <c r="L19" s="143"/>
      <c r="M19" s="140" t="e">
        <f t="shared" si="5"/>
        <v>#N/A</v>
      </c>
      <c r="N19" s="67"/>
      <c r="O19" s="140" t="e">
        <f t="shared" si="6"/>
        <v>#N/A</v>
      </c>
      <c r="P19" s="143"/>
      <c r="Q19" s="140" t="e">
        <f t="shared" si="7"/>
        <v>#N/A</v>
      </c>
      <c r="R19" s="143"/>
      <c r="S19" s="140" t="e">
        <f t="shared" si="8"/>
        <v>#N/A</v>
      </c>
      <c r="T19" s="143"/>
      <c r="U19" s="140" t="e">
        <f t="shared" si="9"/>
        <v>#N/A</v>
      </c>
      <c r="V19" s="67"/>
      <c r="W19" s="140" t="e">
        <f t="shared" si="10"/>
        <v>#N/A</v>
      </c>
      <c r="X19" s="143"/>
      <c r="Y19" s="140" t="e">
        <f t="shared" si="11"/>
        <v>#N/A</v>
      </c>
      <c r="Z19" s="143"/>
      <c r="AA19" s="140" t="e">
        <f t="shared" si="12"/>
        <v>#N/A</v>
      </c>
      <c r="AB19" s="139" t="e">
        <f t="shared" si="13"/>
        <v>#DIV/0!</v>
      </c>
      <c r="AC19" s="64"/>
    </row>
    <row r="20" spans="1:29" ht="30" hidden="1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hidden="1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hidden="1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hidden="1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hidden="1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hidden="1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hidden="1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hidden="1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hidden="1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86" t="s">
        <v>143</v>
      </c>
      <c r="B29" s="591"/>
      <c r="C29" s="546">
        <v>8</v>
      </c>
      <c r="D29" s="544">
        <f ca="1">AVERAGEIF(OFFSET(D5,0,0,$C29), "&gt;25")</f>
        <v>41.731250000000003</v>
      </c>
      <c r="E29" s="543">
        <f ca="1">RANK(D29,$D30:$O30,1)</f>
        <v>1</v>
      </c>
      <c r="F29" s="544">
        <f ca="1">AVERAGEIF(OFFSET(F5,0,0,$C29), "&gt;25")</f>
        <v>42.006250000000001</v>
      </c>
      <c r="G29" s="543">
        <f ca="1">RANK(F29,$D30:$O30,1)</f>
        <v>10</v>
      </c>
      <c r="H29" s="469">
        <f ca="1">AVERAGEIF(OFFSET(H5,0,0,$C29), "&gt;25")</f>
        <v>41.995000000000005</v>
      </c>
      <c r="I29" s="543">
        <f ca="1">RANK(H29,$D30:$O30,1)</f>
        <v>8</v>
      </c>
      <c r="J29" s="544">
        <f ca="1">AVERAGEIF(OFFSET(J5,0,0,$C29), "&gt;25")</f>
        <v>41.919999999999995</v>
      </c>
      <c r="K29" s="543">
        <f ca="1">RANK(J29,$D30:$O30,1)</f>
        <v>5</v>
      </c>
      <c r="L29" s="469">
        <f ca="1">AVERAGEIF(OFFSET(L5,0,0,$C29), "&gt;25")</f>
        <v>42.172499999999999</v>
      </c>
      <c r="M29" s="543">
        <f ca="1">RANK(L29,$D30:$O30,1)</f>
        <v>12</v>
      </c>
      <c r="N29" s="544">
        <f ca="1">AVERAGEIF(OFFSET(N5,0,0,$C29), "&gt;25")</f>
        <v>41.991249999999994</v>
      </c>
      <c r="O29" s="543">
        <f ca="1">RANK(N29,$D30:$O30,1)</f>
        <v>7</v>
      </c>
      <c r="P29" s="469">
        <f ca="1">AVERAGEIF(OFFSET(P5,0,0,$C29), "&gt;25")</f>
        <v>41.917500000000004</v>
      </c>
      <c r="Q29" s="543">
        <f ca="1">RANK(P29,$D30:$O30,1)</f>
        <v>4</v>
      </c>
      <c r="R29" s="544">
        <f ca="1">AVERAGEIF(OFFSET(R5,0,0,$C29), "&gt;25")</f>
        <v>42.000000000000007</v>
      </c>
      <c r="S29" s="543">
        <f ca="1">RANK(R29,$D30:$O30,1)</f>
        <v>9</v>
      </c>
      <c r="T29" s="469">
        <f ca="1">AVERAGEIF(OFFSET(T5,0,0,$C29), "&gt;25")</f>
        <v>41.9375</v>
      </c>
      <c r="U29" s="543">
        <f ca="1">RANK(T29,$D30:$O30,1)</f>
        <v>6</v>
      </c>
      <c r="V29" s="544">
        <f ca="1">AVERAGEIF(OFFSET(V5,0,0,$C29), "&gt;25")</f>
        <v>42.096249999999998</v>
      </c>
      <c r="W29" s="543">
        <f ca="1">RANK(V29,$D30:$O30,1)</f>
        <v>11</v>
      </c>
      <c r="X29" s="544">
        <f ca="1">AVERAGEIF(OFFSET(X5,0,0,$C29), "&gt;25")</f>
        <v>41.806249999999999</v>
      </c>
      <c r="Y29" s="543">
        <f ca="1">RANK(X29,$D30:$O30,1)</f>
        <v>2</v>
      </c>
      <c r="Z29" s="544">
        <f ca="1">AVERAGEIF(OFFSET(Z5,0,0,$C29), "&gt;25")</f>
        <v>41.902499999999996</v>
      </c>
      <c r="AA29" s="543">
        <f ca="1">RANK(Z29,$D30:$O30,1)</f>
        <v>3</v>
      </c>
      <c r="AB29" s="545">
        <f>AVERAGEIF(AB5:AB28, "&gt;25")</f>
        <v>42.221153846153847</v>
      </c>
    </row>
    <row r="30" spans="1:29" ht="30" customHeight="1" x14ac:dyDescent="0.2">
      <c r="D30" s="547">
        <f ca="1">OFFSET($D$29,0,(COLUMN()-4)*2 )</f>
        <v>41.731250000000003</v>
      </c>
      <c r="E30" s="547">
        <f t="shared" ref="E30:O30" ca="1" si="14">OFFSET($D$29,0,(COLUMN()-4)*2 )</f>
        <v>42.006250000000001</v>
      </c>
      <c r="F30" s="547">
        <f t="shared" ca="1" si="14"/>
        <v>41.995000000000005</v>
      </c>
      <c r="G30" s="547">
        <f t="shared" ca="1" si="14"/>
        <v>41.919999999999995</v>
      </c>
      <c r="H30" s="547">
        <f t="shared" ca="1" si="14"/>
        <v>42.172499999999999</v>
      </c>
      <c r="I30" s="547">
        <f t="shared" ca="1" si="14"/>
        <v>41.991249999999994</v>
      </c>
      <c r="J30" s="547">
        <f t="shared" ca="1" si="14"/>
        <v>41.917500000000004</v>
      </c>
      <c r="K30" s="547">
        <f t="shared" ca="1" si="14"/>
        <v>42.000000000000007</v>
      </c>
      <c r="L30" s="547">
        <f t="shared" ca="1" si="14"/>
        <v>41.9375</v>
      </c>
      <c r="M30" s="547">
        <f t="shared" ca="1" si="14"/>
        <v>42.096249999999998</v>
      </c>
      <c r="N30" s="547">
        <f t="shared" ca="1" si="14"/>
        <v>41.806249999999999</v>
      </c>
      <c r="O30" s="547">
        <f t="shared" ca="1" si="14"/>
        <v>41.902499999999996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B5:AB17">
    <sortCondition ref="AB5:AB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B5" sqref="B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5" t="s">
        <v>144</v>
      </c>
      <c r="B1" s="565"/>
      <c r="C1" s="565"/>
      <c r="D1" s="565"/>
      <c r="E1" s="565"/>
      <c r="F1" s="565"/>
      <c r="G1" s="565"/>
      <c r="H1" s="565"/>
      <c r="I1" s="565"/>
      <c r="J1" s="565"/>
      <c r="K1" s="565"/>
      <c r="L1" s="565"/>
      <c r="M1" s="565"/>
      <c r="N1" s="565"/>
      <c r="O1" s="565"/>
      <c r="P1" s="565"/>
      <c r="Q1" s="565"/>
      <c r="R1" s="565"/>
      <c r="S1" s="565"/>
      <c r="T1" s="565"/>
      <c r="U1" s="565"/>
      <c r="V1" s="565"/>
      <c r="W1" s="565"/>
      <c r="X1" s="565"/>
      <c r="Y1" s="565"/>
      <c r="Z1" s="565"/>
      <c r="AA1" s="565"/>
      <c r="AB1" s="565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5" t="s">
        <v>0</v>
      </c>
      <c r="B3" s="572" t="s">
        <v>1</v>
      </c>
      <c r="C3" s="539"/>
      <c r="D3" s="593" t="s">
        <v>2</v>
      </c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40"/>
    </row>
    <row r="4" spans="1:29" ht="36" thickBot="1" x14ac:dyDescent="0.25">
      <c r="A4" s="576"/>
      <c r="B4" s="592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 t="e">
        <f t="shared" ref="A5:A28" si="0">RANK(AB5,AB$5:AB$19,1)</f>
        <v>#DIV/0!</v>
      </c>
      <c r="B5" s="107"/>
      <c r="C5" s="141" t="s">
        <v>8</v>
      </c>
      <c r="D5" s="130"/>
      <c r="E5" s="87" t="e">
        <f t="shared" ref="E5:E28" si="1">RANK(D5,D$5:D$28,1)</f>
        <v>#N/A</v>
      </c>
      <c r="F5" s="130"/>
      <c r="G5" s="146" t="e">
        <f t="shared" ref="G5:G28" si="2">RANK(F5,F$5:F$28,1)</f>
        <v>#N/A</v>
      </c>
      <c r="H5" s="538"/>
      <c r="I5" s="146" t="e">
        <f t="shared" ref="I5:I28" si="3">RANK(H5,H$5:H$28,1)</f>
        <v>#N/A</v>
      </c>
      <c r="J5" s="538"/>
      <c r="K5" s="146" t="e">
        <f t="shared" ref="K5:K28" si="4">RANK(J5,J$5:J$28,1)</f>
        <v>#N/A</v>
      </c>
      <c r="L5" s="538"/>
      <c r="M5" s="146" t="e">
        <f t="shared" ref="M5:M28" si="5">RANK(L5,L$5:L$28,1)</f>
        <v>#N/A</v>
      </c>
      <c r="N5" s="130"/>
      <c r="O5" s="146" t="e">
        <f t="shared" ref="O5:O28" si="6">RANK(N5,N$5:N$28,1)</f>
        <v>#N/A</v>
      </c>
      <c r="P5" s="538"/>
      <c r="Q5" s="146" t="e">
        <f t="shared" ref="Q5:Q28" si="7">RANK(P5,P$5:P$28,1)</f>
        <v>#N/A</v>
      </c>
      <c r="R5" s="538"/>
      <c r="S5" s="146" t="e">
        <f t="shared" ref="S5:S28" si="8">RANK(R5,R$5:R$28,1)</f>
        <v>#N/A</v>
      </c>
      <c r="T5" s="538"/>
      <c r="U5" s="146" t="e">
        <f t="shared" ref="U5:U28" si="9">RANK(T5,T$5:T$28,1)</f>
        <v>#N/A</v>
      </c>
      <c r="V5" s="130"/>
      <c r="W5" s="146" t="e">
        <f t="shared" ref="W5:W28" si="10">RANK(V5,V$5:V$28,1)</f>
        <v>#N/A</v>
      </c>
      <c r="X5" s="538"/>
      <c r="Y5" s="146" t="e">
        <f t="shared" ref="Y5:Y28" si="11">RANK(X5,X$5:X$28,1)</f>
        <v>#N/A</v>
      </c>
      <c r="Z5" s="538"/>
      <c r="AA5" s="146" t="e">
        <f t="shared" ref="AA5:AA28" si="12">RANK(Z5,Z$5:Z$28,1)</f>
        <v>#N/A</v>
      </c>
      <c r="AB5" s="139" t="e">
        <f t="shared" ref="AB5:AB28" si="13">AVERAGEIF(D5:AA5,"&gt;25")</f>
        <v>#DIV/0!</v>
      </c>
      <c r="AC5" s="64"/>
    </row>
    <row r="6" spans="1:29" ht="30" customHeight="1" thickBot="1" x14ac:dyDescent="0.25">
      <c r="A6" s="87" t="e">
        <f t="shared" si="0"/>
        <v>#DIV/0!</v>
      </c>
      <c r="B6" s="60"/>
      <c r="C6" s="483" t="s">
        <v>8</v>
      </c>
      <c r="D6" s="67"/>
      <c r="E6" s="126" t="e">
        <f t="shared" si="1"/>
        <v>#N/A</v>
      </c>
      <c r="F6" s="67"/>
      <c r="G6" s="140" t="e">
        <f t="shared" si="2"/>
        <v>#N/A</v>
      </c>
      <c r="H6" s="143"/>
      <c r="I6" s="140" t="e">
        <f t="shared" si="3"/>
        <v>#N/A</v>
      </c>
      <c r="J6" s="143"/>
      <c r="K6" s="140" t="e">
        <f t="shared" si="4"/>
        <v>#N/A</v>
      </c>
      <c r="L6" s="143"/>
      <c r="M6" s="140" t="e">
        <f t="shared" si="5"/>
        <v>#N/A</v>
      </c>
      <c r="N6" s="67"/>
      <c r="O6" s="140" t="e">
        <f t="shared" si="6"/>
        <v>#N/A</v>
      </c>
      <c r="P6" s="143"/>
      <c r="Q6" s="140" t="e">
        <f t="shared" si="7"/>
        <v>#N/A</v>
      </c>
      <c r="R6" s="143"/>
      <c r="S6" s="140" t="e">
        <f t="shared" si="8"/>
        <v>#N/A</v>
      </c>
      <c r="T6" s="143"/>
      <c r="U6" s="140" t="e">
        <f t="shared" si="9"/>
        <v>#N/A</v>
      </c>
      <c r="V6" s="67"/>
      <c r="W6" s="140" t="e">
        <f t="shared" si="10"/>
        <v>#N/A</v>
      </c>
      <c r="X6" s="143"/>
      <c r="Y6" s="140" t="e">
        <f t="shared" si="11"/>
        <v>#N/A</v>
      </c>
      <c r="Z6" s="143"/>
      <c r="AA6" s="140" t="e">
        <f t="shared" si="12"/>
        <v>#N/A</v>
      </c>
      <c r="AB6" s="139" t="e">
        <f t="shared" si="13"/>
        <v>#DIV/0!</v>
      </c>
      <c r="AC6" s="64"/>
    </row>
    <row r="7" spans="1:29" ht="30" customHeight="1" thickBot="1" x14ac:dyDescent="0.25">
      <c r="A7" s="87" t="e">
        <f t="shared" si="0"/>
        <v>#DIV/0!</v>
      </c>
      <c r="B7" s="60"/>
      <c r="C7" s="483" t="s">
        <v>8</v>
      </c>
      <c r="D7" s="67"/>
      <c r="E7" s="126" t="e">
        <f t="shared" si="1"/>
        <v>#N/A</v>
      </c>
      <c r="F7" s="67"/>
      <c r="G7" s="140" t="e">
        <f t="shared" si="2"/>
        <v>#N/A</v>
      </c>
      <c r="H7" s="143"/>
      <c r="I7" s="140" t="e">
        <f t="shared" si="3"/>
        <v>#N/A</v>
      </c>
      <c r="J7" s="143"/>
      <c r="K7" s="140" t="e">
        <f t="shared" si="4"/>
        <v>#N/A</v>
      </c>
      <c r="L7" s="143"/>
      <c r="M7" s="140" t="e">
        <f t="shared" si="5"/>
        <v>#N/A</v>
      </c>
      <c r="N7" s="67"/>
      <c r="O7" s="140" t="e">
        <f t="shared" si="6"/>
        <v>#N/A</v>
      </c>
      <c r="P7" s="143"/>
      <c r="Q7" s="140" t="e">
        <f t="shared" si="7"/>
        <v>#N/A</v>
      </c>
      <c r="R7" s="143"/>
      <c r="S7" s="140" t="e">
        <f t="shared" si="8"/>
        <v>#N/A</v>
      </c>
      <c r="T7" s="143"/>
      <c r="U7" s="140" t="e">
        <f t="shared" si="9"/>
        <v>#N/A</v>
      </c>
      <c r="V7" s="67"/>
      <c r="W7" s="140" t="e">
        <f t="shared" si="10"/>
        <v>#N/A</v>
      </c>
      <c r="X7" s="143"/>
      <c r="Y7" s="140" t="e">
        <f t="shared" si="11"/>
        <v>#N/A</v>
      </c>
      <c r="Z7" s="143"/>
      <c r="AA7" s="140" t="e">
        <f t="shared" si="12"/>
        <v>#N/A</v>
      </c>
      <c r="AB7" s="139" t="e">
        <f t="shared" si="13"/>
        <v>#DIV/0!</v>
      </c>
      <c r="AC7" s="64"/>
    </row>
    <row r="8" spans="1:29" ht="30" customHeight="1" thickBot="1" x14ac:dyDescent="0.25">
      <c r="A8" s="87" t="e">
        <f t="shared" si="0"/>
        <v>#DIV/0!</v>
      </c>
      <c r="B8" s="60"/>
      <c r="C8" s="483" t="s">
        <v>8</v>
      </c>
      <c r="D8" s="67"/>
      <c r="E8" s="126" t="e">
        <f t="shared" si="1"/>
        <v>#N/A</v>
      </c>
      <c r="F8" s="67"/>
      <c r="G8" s="140" t="e">
        <f t="shared" si="2"/>
        <v>#N/A</v>
      </c>
      <c r="H8" s="143"/>
      <c r="I8" s="140" t="e">
        <f t="shared" si="3"/>
        <v>#N/A</v>
      </c>
      <c r="J8" s="143"/>
      <c r="K8" s="140" t="e">
        <f t="shared" si="4"/>
        <v>#N/A</v>
      </c>
      <c r="L8" s="143"/>
      <c r="M8" s="140" t="e">
        <f t="shared" si="5"/>
        <v>#N/A</v>
      </c>
      <c r="N8" s="67"/>
      <c r="O8" s="140" t="e">
        <f t="shared" si="6"/>
        <v>#N/A</v>
      </c>
      <c r="P8" s="143"/>
      <c r="Q8" s="140" t="e">
        <f t="shared" si="7"/>
        <v>#N/A</v>
      </c>
      <c r="R8" s="143"/>
      <c r="S8" s="140" t="e">
        <f t="shared" si="8"/>
        <v>#N/A</v>
      </c>
      <c r="T8" s="143"/>
      <c r="U8" s="140" t="e">
        <f t="shared" si="9"/>
        <v>#N/A</v>
      </c>
      <c r="V8" s="67"/>
      <c r="W8" s="140" t="e">
        <f t="shared" si="10"/>
        <v>#N/A</v>
      </c>
      <c r="X8" s="143"/>
      <c r="Y8" s="140" t="e">
        <f t="shared" si="11"/>
        <v>#N/A</v>
      </c>
      <c r="Z8" s="143"/>
      <c r="AA8" s="140" t="e">
        <f t="shared" si="12"/>
        <v>#N/A</v>
      </c>
      <c r="AB8" s="139" t="e">
        <f t="shared" si="13"/>
        <v>#DIV/0!</v>
      </c>
      <c r="AC8" s="64"/>
    </row>
    <row r="9" spans="1:29" ht="30" customHeight="1" thickBot="1" x14ac:dyDescent="0.25">
      <c r="A9" s="87" t="e">
        <f t="shared" si="0"/>
        <v>#DIV/0!</v>
      </c>
      <c r="B9" s="60"/>
      <c r="C9" s="483" t="s">
        <v>8</v>
      </c>
      <c r="D9" s="67"/>
      <c r="E9" s="126" t="e">
        <f t="shared" si="1"/>
        <v>#N/A</v>
      </c>
      <c r="F9" s="67"/>
      <c r="G9" s="140" t="e">
        <f t="shared" si="2"/>
        <v>#N/A</v>
      </c>
      <c r="H9" s="143"/>
      <c r="I9" s="140" t="e">
        <f t="shared" si="3"/>
        <v>#N/A</v>
      </c>
      <c r="J9" s="143"/>
      <c r="K9" s="140" t="e">
        <f t="shared" si="4"/>
        <v>#N/A</v>
      </c>
      <c r="L9" s="143"/>
      <c r="M9" s="140" t="e">
        <f t="shared" si="5"/>
        <v>#N/A</v>
      </c>
      <c r="N9" s="67"/>
      <c r="O9" s="140" t="e">
        <f t="shared" si="6"/>
        <v>#N/A</v>
      </c>
      <c r="P9" s="143"/>
      <c r="Q9" s="140" t="e">
        <f t="shared" si="7"/>
        <v>#N/A</v>
      </c>
      <c r="R9" s="143"/>
      <c r="S9" s="140" t="e">
        <f t="shared" si="8"/>
        <v>#N/A</v>
      </c>
      <c r="T9" s="143"/>
      <c r="U9" s="140" t="e">
        <f t="shared" si="9"/>
        <v>#N/A</v>
      </c>
      <c r="V9" s="67"/>
      <c r="W9" s="140" t="e">
        <f t="shared" si="10"/>
        <v>#N/A</v>
      </c>
      <c r="X9" s="143"/>
      <c r="Y9" s="140" t="e">
        <f t="shared" si="11"/>
        <v>#N/A</v>
      </c>
      <c r="Z9" s="143"/>
      <c r="AA9" s="140" t="e">
        <f t="shared" si="12"/>
        <v>#N/A</v>
      </c>
      <c r="AB9" s="139" t="e">
        <f t="shared" si="13"/>
        <v>#DIV/0!</v>
      </c>
      <c r="AC9" s="64"/>
    </row>
    <row r="10" spans="1:29" ht="30" customHeight="1" thickBot="1" x14ac:dyDescent="0.25">
      <c r="A10" s="87" t="e">
        <f t="shared" si="0"/>
        <v>#DIV/0!</v>
      </c>
      <c r="B10" s="60"/>
      <c r="C10" s="483" t="s">
        <v>8</v>
      </c>
      <c r="D10" s="67"/>
      <c r="E10" s="126" t="e">
        <f t="shared" si="1"/>
        <v>#N/A</v>
      </c>
      <c r="F10" s="67"/>
      <c r="G10" s="140" t="e">
        <f t="shared" si="2"/>
        <v>#N/A</v>
      </c>
      <c r="H10" s="143"/>
      <c r="I10" s="140" t="e">
        <f t="shared" si="3"/>
        <v>#N/A</v>
      </c>
      <c r="J10" s="143"/>
      <c r="K10" s="140" t="e">
        <f t="shared" si="4"/>
        <v>#N/A</v>
      </c>
      <c r="L10" s="143"/>
      <c r="M10" s="140" t="e">
        <f t="shared" si="5"/>
        <v>#N/A</v>
      </c>
      <c r="N10" s="67"/>
      <c r="O10" s="140" t="e">
        <f t="shared" si="6"/>
        <v>#N/A</v>
      </c>
      <c r="P10" s="143"/>
      <c r="Q10" s="140" t="e">
        <f t="shared" si="7"/>
        <v>#N/A</v>
      </c>
      <c r="R10" s="143"/>
      <c r="S10" s="140" t="e">
        <f t="shared" si="8"/>
        <v>#N/A</v>
      </c>
      <c r="T10" s="143"/>
      <c r="U10" s="140" t="e">
        <f t="shared" si="9"/>
        <v>#N/A</v>
      </c>
      <c r="V10" s="67"/>
      <c r="W10" s="140" t="e">
        <f t="shared" si="10"/>
        <v>#N/A</v>
      </c>
      <c r="X10" s="143"/>
      <c r="Y10" s="140" t="e">
        <f t="shared" si="11"/>
        <v>#N/A</v>
      </c>
      <c r="Z10" s="143"/>
      <c r="AA10" s="140" t="e">
        <f t="shared" si="12"/>
        <v>#N/A</v>
      </c>
      <c r="AB10" s="139" t="e">
        <f t="shared" si="13"/>
        <v>#DIV/0!</v>
      </c>
      <c r="AC10" s="64"/>
    </row>
    <row r="11" spans="1:29" ht="30" customHeight="1" thickBot="1" x14ac:dyDescent="0.25">
      <c r="A11" s="87" t="e">
        <f t="shared" si="0"/>
        <v>#DIV/0!</v>
      </c>
      <c r="B11" s="60"/>
      <c r="C11" s="483" t="s">
        <v>8</v>
      </c>
      <c r="D11" s="67"/>
      <c r="E11" s="126" t="e">
        <f t="shared" si="1"/>
        <v>#N/A</v>
      </c>
      <c r="F11" s="67"/>
      <c r="G11" s="140" t="e">
        <f t="shared" si="2"/>
        <v>#N/A</v>
      </c>
      <c r="H11" s="143"/>
      <c r="I11" s="140" t="e">
        <f t="shared" si="3"/>
        <v>#N/A</v>
      </c>
      <c r="J11" s="143"/>
      <c r="K11" s="140" t="e">
        <f t="shared" si="4"/>
        <v>#N/A</v>
      </c>
      <c r="L11" s="143"/>
      <c r="M11" s="140" t="e">
        <f t="shared" si="5"/>
        <v>#N/A</v>
      </c>
      <c r="N11" s="67"/>
      <c r="O11" s="140" t="e">
        <f t="shared" si="6"/>
        <v>#N/A</v>
      </c>
      <c r="P11" s="143"/>
      <c r="Q11" s="140" t="e">
        <f t="shared" si="7"/>
        <v>#N/A</v>
      </c>
      <c r="R11" s="143"/>
      <c r="S11" s="140" t="e">
        <f t="shared" si="8"/>
        <v>#N/A</v>
      </c>
      <c r="T11" s="143"/>
      <c r="U11" s="140" t="e">
        <f t="shared" si="9"/>
        <v>#N/A</v>
      </c>
      <c r="V11" s="67"/>
      <c r="W11" s="140" t="e">
        <f t="shared" si="10"/>
        <v>#N/A</v>
      </c>
      <c r="X11" s="143"/>
      <c r="Y11" s="140" t="e">
        <f t="shared" si="11"/>
        <v>#N/A</v>
      </c>
      <c r="Z11" s="143"/>
      <c r="AA11" s="140" t="e">
        <f t="shared" si="12"/>
        <v>#N/A</v>
      </c>
      <c r="AB11" s="139" t="e">
        <f t="shared" si="13"/>
        <v>#DIV/0!</v>
      </c>
      <c r="AC11" s="64"/>
    </row>
    <row r="12" spans="1:29" ht="30" customHeight="1" thickBot="1" x14ac:dyDescent="0.25">
      <c r="A12" s="87" t="e">
        <f t="shared" si="0"/>
        <v>#DIV/0!</v>
      </c>
      <c r="B12" s="60"/>
      <c r="C12" s="483" t="s">
        <v>8</v>
      </c>
      <c r="D12" s="67"/>
      <c r="E12" s="126" t="e">
        <f t="shared" si="1"/>
        <v>#N/A</v>
      </c>
      <c r="F12" s="67"/>
      <c r="G12" s="140" t="e">
        <f t="shared" si="2"/>
        <v>#N/A</v>
      </c>
      <c r="H12" s="143"/>
      <c r="I12" s="140" t="e">
        <f t="shared" si="3"/>
        <v>#N/A</v>
      </c>
      <c r="J12" s="143"/>
      <c r="K12" s="140" t="e">
        <f t="shared" si="4"/>
        <v>#N/A</v>
      </c>
      <c r="L12" s="143"/>
      <c r="M12" s="140" t="e">
        <f t="shared" si="5"/>
        <v>#N/A</v>
      </c>
      <c r="N12" s="67"/>
      <c r="O12" s="140" t="e">
        <f t="shared" si="6"/>
        <v>#N/A</v>
      </c>
      <c r="P12" s="143"/>
      <c r="Q12" s="140" t="e">
        <f t="shared" si="7"/>
        <v>#N/A</v>
      </c>
      <c r="R12" s="143"/>
      <c r="S12" s="140" t="e">
        <f t="shared" si="8"/>
        <v>#N/A</v>
      </c>
      <c r="T12" s="143"/>
      <c r="U12" s="140" t="e">
        <f t="shared" si="9"/>
        <v>#N/A</v>
      </c>
      <c r="V12" s="67"/>
      <c r="W12" s="140" t="e">
        <f t="shared" si="10"/>
        <v>#N/A</v>
      </c>
      <c r="X12" s="143"/>
      <c r="Y12" s="140" t="e">
        <f t="shared" si="11"/>
        <v>#N/A</v>
      </c>
      <c r="Z12" s="143"/>
      <c r="AA12" s="140" t="e">
        <f t="shared" si="12"/>
        <v>#N/A</v>
      </c>
      <c r="AB12" s="139" t="e">
        <f t="shared" si="13"/>
        <v>#DIV/0!</v>
      </c>
      <c r="AC12" s="64"/>
    </row>
    <row r="13" spans="1:29" ht="30" customHeight="1" thickBot="1" x14ac:dyDescent="0.25">
      <c r="A13" s="87" t="e">
        <f t="shared" si="0"/>
        <v>#DIV/0!</v>
      </c>
      <c r="B13" s="60"/>
      <c r="C13" s="483" t="s">
        <v>8</v>
      </c>
      <c r="D13" s="67"/>
      <c r="E13" s="126" t="e">
        <f t="shared" si="1"/>
        <v>#N/A</v>
      </c>
      <c r="F13" s="67"/>
      <c r="G13" s="140" t="e">
        <f t="shared" si="2"/>
        <v>#N/A</v>
      </c>
      <c r="H13" s="143"/>
      <c r="I13" s="140" t="e">
        <f t="shared" si="3"/>
        <v>#N/A</v>
      </c>
      <c r="J13" s="143"/>
      <c r="K13" s="140" t="e">
        <f t="shared" si="4"/>
        <v>#N/A</v>
      </c>
      <c r="L13" s="143"/>
      <c r="M13" s="140" t="e">
        <f t="shared" si="5"/>
        <v>#N/A</v>
      </c>
      <c r="N13" s="67"/>
      <c r="O13" s="140" t="e">
        <f t="shared" si="6"/>
        <v>#N/A</v>
      </c>
      <c r="P13" s="143"/>
      <c r="Q13" s="140" t="e">
        <f t="shared" si="7"/>
        <v>#N/A</v>
      </c>
      <c r="R13" s="143"/>
      <c r="S13" s="140" t="e">
        <f t="shared" si="8"/>
        <v>#N/A</v>
      </c>
      <c r="T13" s="143"/>
      <c r="U13" s="140" t="e">
        <f t="shared" si="9"/>
        <v>#N/A</v>
      </c>
      <c r="V13" s="67"/>
      <c r="W13" s="140" t="e">
        <f t="shared" si="10"/>
        <v>#N/A</v>
      </c>
      <c r="X13" s="143"/>
      <c r="Y13" s="140" t="e">
        <f t="shared" si="11"/>
        <v>#N/A</v>
      </c>
      <c r="Z13" s="143"/>
      <c r="AA13" s="140" t="e">
        <f t="shared" si="12"/>
        <v>#N/A</v>
      </c>
      <c r="AB13" s="139" t="e">
        <f t="shared" si="13"/>
        <v>#DIV/0!</v>
      </c>
      <c r="AC13" s="64"/>
    </row>
    <row r="14" spans="1:29" ht="30" customHeight="1" thickBot="1" x14ac:dyDescent="0.25">
      <c r="A14" s="87" t="e">
        <f t="shared" si="0"/>
        <v>#DIV/0!</v>
      </c>
      <c r="B14" s="60"/>
      <c r="C14" s="483" t="s">
        <v>8</v>
      </c>
      <c r="D14" s="67"/>
      <c r="E14" s="126" t="e">
        <f t="shared" si="1"/>
        <v>#N/A</v>
      </c>
      <c r="F14" s="67"/>
      <c r="G14" s="140" t="e">
        <f t="shared" si="2"/>
        <v>#N/A</v>
      </c>
      <c r="H14" s="143"/>
      <c r="I14" s="140" t="e">
        <f t="shared" si="3"/>
        <v>#N/A</v>
      </c>
      <c r="J14" s="143"/>
      <c r="K14" s="140" t="e">
        <f t="shared" si="4"/>
        <v>#N/A</v>
      </c>
      <c r="L14" s="143"/>
      <c r="M14" s="140" t="e">
        <f t="shared" si="5"/>
        <v>#N/A</v>
      </c>
      <c r="N14" s="67"/>
      <c r="O14" s="140" t="e">
        <f t="shared" si="6"/>
        <v>#N/A</v>
      </c>
      <c r="P14" s="143"/>
      <c r="Q14" s="140" t="e">
        <f t="shared" si="7"/>
        <v>#N/A</v>
      </c>
      <c r="R14" s="143"/>
      <c r="S14" s="140" t="e">
        <f t="shared" si="8"/>
        <v>#N/A</v>
      </c>
      <c r="T14" s="143"/>
      <c r="U14" s="140" t="e">
        <f t="shared" si="9"/>
        <v>#N/A</v>
      </c>
      <c r="V14" s="67"/>
      <c r="W14" s="140" t="e">
        <f t="shared" si="10"/>
        <v>#N/A</v>
      </c>
      <c r="X14" s="143"/>
      <c r="Y14" s="140" t="e">
        <f t="shared" si="11"/>
        <v>#N/A</v>
      </c>
      <c r="Z14" s="143"/>
      <c r="AA14" s="140" t="e">
        <f t="shared" si="12"/>
        <v>#N/A</v>
      </c>
      <c r="AB14" s="139" t="e">
        <f t="shared" si="13"/>
        <v>#DIV/0!</v>
      </c>
      <c r="AC14" s="64"/>
    </row>
    <row r="15" spans="1:29" ht="30" customHeight="1" thickBot="1" x14ac:dyDescent="0.25">
      <c r="A15" s="87" t="e">
        <f t="shared" si="0"/>
        <v>#DIV/0!</v>
      </c>
      <c r="B15" s="60"/>
      <c r="C15" s="483" t="s">
        <v>8</v>
      </c>
      <c r="D15" s="67"/>
      <c r="E15" s="126" t="e">
        <f t="shared" si="1"/>
        <v>#N/A</v>
      </c>
      <c r="F15" s="67"/>
      <c r="G15" s="140" t="e">
        <f t="shared" si="2"/>
        <v>#N/A</v>
      </c>
      <c r="H15" s="143"/>
      <c r="I15" s="140" t="e">
        <f t="shared" si="3"/>
        <v>#N/A</v>
      </c>
      <c r="J15" s="143"/>
      <c r="K15" s="140" t="e">
        <f t="shared" si="4"/>
        <v>#N/A</v>
      </c>
      <c r="L15" s="143"/>
      <c r="M15" s="140" t="e">
        <f t="shared" si="5"/>
        <v>#N/A</v>
      </c>
      <c r="N15" s="67"/>
      <c r="O15" s="140" t="e">
        <f t="shared" si="6"/>
        <v>#N/A</v>
      </c>
      <c r="P15" s="143"/>
      <c r="Q15" s="140" t="e">
        <f t="shared" si="7"/>
        <v>#N/A</v>
      </c>
      <c r="R15" s="143"/>
      <c r="S15" s="140" t="e">
        <f t="shared" si="8"/>
        <v>#N/A</v>
      </c>
      <c r="T15" s="143"/>
      <c r="U15" s="140" t="e">
        <f t="shared" si="9"/>
        <v>#N/A</v>
      </c>
      <c r="V15" s="67"/>
      <c r="W15" s="140" t="e">
        <f t="shared" si="10"/>
        <v>#N/A</v>
      </c>
      <c r="X15" s="143"/>
      <c r="Y15" s="140" t="e">
        <f t="shared" si="11"/>
        <v>#N/A</v>
      </c>
      <c r="Z15" s="143"/>
      <c r="AA15" s="140" t="e">
        <f t="shared" si="12"/>
        <v>#N/A</v>
      </c>
      <c r="AB15" s="139" t="e">
        <f t="shared" si="13"/>
        <v>#DIV/0!</v>
      </c>
      <c r="AC15" s="64"/>
    </row>
    <row r="16" spans="1:29" ht="30" customHeight="1" thickBot="1" x14ac:dyDescent="0.25">
      <c r="A16" s="87" t="e">
        <f t="shared" si="0"/>
        <v>#DIV/0!</v>
      </c>
      <c r="B16" s="60"/>
      <c r="C16" s="483" t="s">
        <v>8</v>
      </c>
      <c r="D16" s="67"/>
      <c r="E16" s="126" t="e">
        <f t="shared" si="1"/>
        <v>#N/A</v>
      </c>
      <c r="F16" s="67"/>
      <c r="G16" s="140" t="e">
        <f t="shared" si="2"/>
        <v>#N/A</v>
      </c>
      <c r="H16" s="143"/>
      <c r="I16" s="140" t="e">
        <f t="shared" si="3"/>
        <v>#N/A</v>
      </c>
      <c r="J16" s="143"/>
      <c r="K16" s="140" t="e">
        <f t="shared" si="4"/>
        <v>#N/A</v>
      </c>
      <c r="L16" s="143"/>
      <c r="M16" s="140" t="e">
        <f t="shared" si="5"/>
        <v>#N/A</v>
      </c>
      <c r="N16" s="67"/>
      <c r="O16" s="140" t="e">
        <f t="shared" si="6"/>
        <v>#N/A</v>
      </c>
      <c r="P16" s="143"/>
      <c r="Q16" s="140" t="e">
        <f t="shared" si="7"/>
        <v>#N/A</v>
      </c>
      <c r="R16" s="143"/>
      <c r="S16" s="140" t="e">
        <f t="shared" si="8"/>
        <v>#N/A</v>
      </c>
      <c r="T16" s="143"/>
      <c r="U16" s="140" t="e">
        <f t="shared" si="9"/>
        <v>#N/A</v>
      </c>
      <c r="V16" s="67"/>
      <c r="W16" s="140" t="e">
        <f t="shared" si="10"/>
        <v>#N/A</v>
      </c>
      <c r="X16" s="143"/>
      <c r="Y16" s="140" t="e">
        <f t="shared" si="11"/>
        <v>#N/A</v>
      </c>
      <c r="Z16" s="143"/>
      <c r="AA16" s="140" t="e">
        <f t="shared" si="12"/>
        <v>#N/A</v>
      </c>
      <c r="AB16" s="139" t="e">
        <f t="shared" si="13"/>
        <v>#DIV/0!</v>
      </c>
      <c r="AC16" s="64"/>
    </row>
    <row r="17" spans="1:29" ht="30" customHeight="1" thickBot="1" x14ac:dyDescent="0.25">
      <c r="A17" s="87" t="e">
        <f t="shared" si="0"/>
        <v>#DIV/0!</v>
      </c>
      <c r="B17" s="60"/>
      <c r="C17" s="483" t="s">
        <v>8</v>
      </c>
      <c r="D17" s="67"/>
      <c r="E17" s="126" t="e">
        <f t="shared" si="1"/>
        <v>#N/A</v>
      </c>
      <c r="F17" s="67"/>
      <c r="G17" s="140" t="e">
        <f t="shared" si="2"/>
        <v>#N/A</v>
      </c>
      <c r="H17" s="143"/>
      <c r="I17" s="140" t="e">
        <f t="shared" si="3"/>
        <v>#N/A</v>
      </c>
      <c r="J17" s="143"/>
      <c r="K17" s="140" t="e">
        <f t="shared" si="4"/>
        <v>#N/A</v>
      </c>
      <c r="L17" s="143"/>
      <c r="M17" s="140" t="e">
        <f t="shared" si="5"/>
        <v>#N/A</v>
      </c>
      <c r="N17" s="67"/>
      <c r="O17" s="140" t="e">
        <f t="shared" si="6"/>
        <v>#N/A</v>
      </c>
      <c r="P17" s="143"/>
      <c r="Q17" s="140" t="e">
        <f t="shared" si="7"/>
        <v>#N/A</v>
      </c>
      <c r="R17" s="143"/>
      <c r="S17" s="140" t="e">
        <f t="shared" si="8"/>
        <v>#N/A</v>
      </c>
      <c r="T17" s="143"/>
      <c r="U17" s="140" t="e">
        <f t="shared" si="9"/>
        <v>#N/A</v>
      </c>
      <c r="V17" s="67"/>
      <c r="W17" s="140" t="e">
        <f t="shared" si="10"/>
        <v>#N/A</v>
      </c>
      <c r="X17" s="143"/>
      <c r="Y17" s="140" t="e">
        <f t="shared" si="11"/>
        <v>#N/A</v>
      </c>
      <c r="Z17" s="143"/>
      <c r="AA17" s="140" t="e">
        <f t="shared" si="12"/>
        <v>#N/A</v>
      </c>
      <c r="AB17" s="139" t="e">
        <f t="shared" si="13"/>
        <v>#DIV/0!</v>
      </c>
      <c r="AC17" s="64"/>
    </row>
    <row r="18" spans="1:29" ht="30" customHeight="1" thickBot="1" x14ac:dyDescent="0.25">
      <c r="A18" s="87" t="e">
        <f t="shared" si="0"/>
        <v>#DIV/0!</v>
      </c>
      <c r="B18" s="60"/>
      <c r="C18" s="483" t="s">
        <v>8</v>
      </c>
      <c r="D18" s="67"/>
      <c r="E18" s="126" t="e">
        <f t="shared" si="1"/>
        <v>#N/A</v>
      </c>
      <c r="F18" s="67"/>
      <c r="G18" s="140" t="e">
        <f t="shared" si="2"/>
        <v>#N/A</v>
      </c>
      <c r="H18" s="143"/>
      <c r="I18" s="140" t="e">
        <f t="shared" si="3"/>
        <v>#N/A</v>
      </c>
      <c r="J18" s="143"/>
      <c r="K18" s="140" t="e">
        <f t="shared" si="4"/>
        <v>#N/A</v>
      </c>
      <c r="L18" s="143"/>
      <c r="M18" s="140" t="e">
        <f t="shared" si="5"/>
        <v>#N/A</v>
      </c>
      <c r="N18" s="67"/>
      <c r="O18" s="140" t="e">
        <f t="shared" si="6"/>
        <v>#N/A</v>
      </c>
      <c r="P18" s="143"/>
      <c r="Q18" s="140" t="e">
        <f t="shared" si="7"/>
        <v>#N/A</v>
      </c>
      <c r="R18" s="143"/>
      <c r="S18" s="140" t="e">
        <f t="shared" si="8"/>
        <v>#N/A</v>
      </c>
      <c r="T18" s="143"/>
      <c r="U18" s="140" t="e">
        <f t="shared" si="9"/>
        <v>#N/A</v>
      </c>
      <c r="V18" s="67"/>
      <c r="W18" s="140" t="e">
        <f t="shared" si="10"/>
        <v>#N/A</v>
      </c>
      <c r="X18" s="143"/>
      <c r="Y18" s="140" t="e">
        <f t="shared" si="11"/>
        <v>#N/A</v>
      </c>
      <c r="Z18" s="143"/>
      <c r="AA18" s="140" t="e">
        <f t="shared" si="12"/>
        <v>#N/A</v>
      </c>
      <c r="AB18" s="139" t="e">
        <f t="shared" si="13"/>
        <v>#DIV/0!</v>
      </c>
      <c r="AC18" s="64"/>
    </row>
    <row r="19" spans="1:29" ht="30" customHeight="1" thickBot="1" x14ac:dyDescent="0.25">
      <c r="A19" s="87" t="e">
        <f t="shared" si="0"/>
        <v>#DIV/0!</v>
      </c>
      <c r="B19" s="60"/>
      <c r="C19" s="483" t="s">
        <v>8</v>
      </c>
      <c r="D19" s="67"/>
      <c r="E19" s="126" t="e">
        <f t="shared" si="1"/>
        <v>#N/A</v>
      </c>
      <c r="F19" s="67"/>
      <c r="G19" s="140" t="e">
        <f t="shared" si="2"/>
        <v>#N/A</v>
      </c>
      <c r="H19" s="143"/>
      <c r="I19" s="140" t="e">
        <f t="shared" si="3"/>
        <v>#N/A</v>
      </c>
      <c r="J19" s="143"/>
      <c r="K19" s="140" t="e">
        <f t="shared" si="4"/>
        <v>#N/A</v>
      </c>
      <c r="L19" s="143"/>
      <c r="M19" s="140" t="e">
        <f t="shared" si="5"/>
        <v>#N/A</v>
      </c>
      <c r="N19" s="67"/>
      <c r="O19" s="140" t="e">
        <f t="shared" si="6"/>
        <v>#N/A</v>
      </c>
      <c r="P19" s="143"/>
      <c r="Q19" s="140" t="e">
        <f t="shared" si="7"/>
        <v>#N/A</v>
      </c>
      <c r="R19" s="143"/>
      <c r="S19" s="140" t="e">
        <f t="shared" si="8"/>
        <v>#N/A</v>
      </c>
      <c r="T19" s="143"/>
      <c r="U19" s="140" t="e">
        <f t="shared" si="9"/>
        <v>#N/A</v>
      </c>
      <c r="V19" s="67"/>
      <c r="W19" s="140" t="e">
        <f t="shared" si="10"/>
        <v>#N/A</v>
      </c>
      <c r="X19" s="143"/>
      <c r="Y19" s="140" t="e">
        <f t="shared" si="11"/>
        <v>#N/A</v>
      </c>
      <c r="Z19" s="143"/>
      <c r="AA19" s="140" t="e">
        <f t="shared" si="12"/>
        <v>#N/A</v>
      </c>
      <c r="AB19" s="139" t="e">
        <f t="shared" si="13"/>
        <v>#DIV/0!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86" t="s">
        <v>143</v>
      </c>
      <c r="B29" s="591"/>
      <c r="C29" s="546">
        <v>5</v>
      </c>
      <c r="D29" s="544" t="e">
        <f ca="1">AVERAGEIF(OFFSET(D5,0,0,$C29), "&gt;25")</f>
        <v>#DIV/0!</v>
      </c>
      <c r="E29" s="543" t="e">
        <f ca="1">RANK(D29,$D30:$O30,1)</f>
        <v>#DIV/0!</v>
      </c>
      <c r="F29" s="544" t="e">
        <f ca="1">AVERAGEIF(OFFSET(F5,0,0,$C29), "&gt;25")</f>
        <v>#DIV/0!</v>
      </c>
      <c r="G29" s="543" t="e">
        <f ca="1">RANK(F29,$D30:$O30,1)</f>
        <v>#DIV/0!</v>
      </c>
      <c r="H29" s="469" t="e">
        <f ca="1">AVERAGEIF(OFFSET(H5,0,0,$C29), "&gt;25")</f>
        <v>#DIV/0!</v>
      </c>
      <c r="I29" s="543" t="e">
        <f ca="1">RANK(H29,$D30:$O30,1)</f>
        <v>#DIV/0!</v>
      </c>
      <c r="J29" s="544" t="e">
        <f ca="1">AVERAGEIF(OFFSET(J5,0,0,$C29), "&gt;25")</f>
        <v>#DIV/0!</v>
      </c>
      <c r="K29" s="543" t="e">
        <f ca="1">RANK(J29,$D30:$O30,1)</f>
        <v>#DIV/0!</v>
      </c>
      <c r="L29" s="469" t="e">
        <f ca="1">AVERAGEIF(OFFSET(L5,0,0,$C29), "&gt;25")</f>
        <v>#DIV/0!</v>
      </c>
      <c r="M29" s="543" t="e">
        <f ca="1">RANK(L29,$D30:$O30,1)</f>
        <v>#DIV/0!</v>
      </c>
      <c r="N29" s="544" t="e">
        <f ca="1">AVERAGEIF(OFFSET(N5,0,0,$C29), "&gt;25")</f>
        <v>#DIV/0!</v>
      </c>
      <c r="O29" s="543" t="e">
        <f ca="1">RANK(N29,$D30:$O30,1)</f>
        <v>#DIV/0!</v>
      </c>
      <c r="P29" s="469" t="e">
        <f ca="1">AVERAGEIF(OFFSET(P5,0,0,$C29), "&gt;25")</f>
        <v>#DIV/0!</v>
      </c>
      <c r="Q29" s="543" t="e">
        <f ca="1">RANK(P29,$D30:$O30,1)</f>
        <v>#DIV/0!</v>
      </c>
      <c r="R29" s="544" t="e">
        <f ca="1">AVERAGEIF(OFFSET(R5,0,0,$C29), "&gt;25")</f>
        <v>#DIV/0!</v>
      </c>
      <c r="S29" s="543" t="e">
        <f ca="1">RANK(R29,$D30:$O30,1)</f>
        <v>#DIV/0!</v>
      </c>
      <c r="T29" s="469" t="e">
        <f ca="1">AVERAGEIF(OFFSET(T5,0,0,$C29), "&gt;25")</f>
        <v>#DIV/0!</v>
      </c>
      <c r="U29" s="543" t="e">
        <f ca="1">RANK(T29,$D30:$O30,1)</f>
        <v>#DIV/0!</v>
      </c>
      <c r="V29" s="544" t="e">
        <f ca="1">AVERAGEIF(OFFSET(V5,0,0,$C29), "&gt;25")</f>
        <v>#DIV/0!</v>
      </c>
      <c r="W29" s="543" t="e">
        <f ca="1">RANK(V29,$D30:$O30,1)</f>
        <v>#DIV/0!</v>
      </c>
      <c r="X29" s="544" t="e">
        <f ca="1">AVERAGEIF(OFFSET(X5,0,0,$C29), "&gt;25")</f>
        <v>#DIV/0!</v>
      </c>
      <c r="Y29" s="543" t="e">
        <f ca="1">RANK(X29,$D30:$O30,1)</f>
        <v>#DIV/0!</v>
      </c>
      <c r="Z29" s="544" t="e">
        <f ca="1">AVERAGEIF(OFFSET(Z5,0,0,$C29), "&gt;25")</f>
        <v>#DIV/0!</v>
      </c>
      <c r="AA29" s="543" t="e">
        <f ca="1">RANK(Z29,$D30:$O30,1)</f>
        <v>#DIV/0!</v>
      </c>
      <c r="AB29" s="545" t="e">
        <f>AVERAGEIF(AB5:AB28, "&gt;25")</f>
        <v>#DIV/0!</v>
      </c>
    </row>
    <row r="30" spans="1:29" ht="30" customHeight="1" x14ac:dyDescent="0.2">
      <c r="D30" s="547" t="e">
        <f ca="1">OFFSET($D$29,0,(COLUMN()-4)*2 )</f>
        <v>#DIV/0!</v>
      </c>
      <c r="E30" s="547" t="e">
        <f t="shared" ref="E30:O30" ca="1" si="14">OFFSET($D$29,0,(COLUMN()-4)*2 )</f>
        <v>#DIV/0!</v>
      </c>
      <c r="F30" s="547" t="e">
        <f t="shared" ca="1" si="14"/>
        <v>#DIV/0!</v>
      </c>
      <c r="G30" s="547" t="e">
        <f t="shared" ca="1" si="14"/>
        <v>#DIV/0!</v>
      </c>
      <c r="H30" s="547" t="e">
        <f t="shared" ca="1" si="14"/>
        <v>#DIV/0!</v>
      </c>
      <c r="I30" s="547" t="e">
        <f t="shared" ca="1" si="14"/>
        <v>#DIV/0!</v>
      </c>
      <c r="J30" s="547" t="e">
        <f t="shared" ca="1" si="14"/>
        <v>#DIV/0!</v>
      </c>
      <c r="K30" s="547" t="e">
        <f t="shared" ca="1" si="14"/>
        <v>#DIV/0!</v>
      </c>
      <c r="L30" s="547" t="e">
        <f t="shared" ca="1" si="14"/>
        <v>#DIV/0!</v>
      </c>
      <c r="M30" s="547" t="e">
        <f t="shared" ca="1" si="14"/>
        <v>#DIV/0!</v>
      </c>
      <c r="N30" s="547" t="e">
        <f t="shared" ca="1" si="14"/>
        <v>#DIV/0!</v>
      </c>
      <c r="O30" s="547" t="e">
        <f t="shared" ca="1" si="14"/>
        <v>#DIV/0!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27</vt:i4>
      </vt:variant>
    </vt:vector>
  </HeadingPairs>
  <TitlesOfParts>
    <vt:vector size="27" baseType="lpstr">
      <vt:lpstr>11.04</vt:lpstr>
      <vt:lpstr>18.04</vt:lpstr>
      <vt:lpstr>25.04</vt:lpstr>
      <vt:lpstr>02.05</vt:lpstr>
      <vt:lpstr>09.05</vt:lpstr>
      <vt:lpstr>16.05</vt:lpstr>
      <vt:lpstr>23.05</vt:lpstr>
      <vt:lpstr>30.05</vt:lpstr>
      <vt:lpstr>06.06</vt:lpstr>
      <vt:lpstr>13.06</vt:lpstr>
      <vt:lpstr>20.06 </vt:lpstr>
      <vt:lpstr>27.06</vt:lpstr>
      <vt:lpstr>04.07</vt:lpstr>
      <vt:lpstr>11.07</vt:lpstr>
      <vt:lpstr>18.07</vt:lpstr>
      <vt:lpstr>25.07</vt:lpstr>
      <vt:lpstr>01.08</vt:lpstr>
      <vt:lpstr>08.08</vt:lpstr>
      <vt:lpstr>15.08 </vt:lpstr>
      <vt:lpstr>22.08 </vt:lpstr>
      <vt:lpstr>29.08</vt:lpstr>
      <vt:lpstr>05.09</vt:lpstr>
      <vt:lpstr>12.09</vt:lpstr>
      <vt:lpstr>19.09</vt:lpstr>
      <vt:lpstr>26.09</vt:lpstr>
      <vt:lpstr>3.10</vt:lpstr>
      <vt:lpstr>шаблон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Картинг</cp:lastModifiedBy>
  <cp:lastPrinted>2016-10-03T19:37:56Z</cp:lastPrinted>
  <dcterms:created xsi:type="dcterms:W3CDTF">1996-10-08T23:32:33Z</dcterms:created>
  <dcterms:modified xsi:type="dcterms:W3CDTF">2016-10-03T19:38:02Z</dcterms:modified>
</cp:coreProperties>
</file>